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REDYVIVAS\INTELIGENCIA EXTERNA\ESTUDIO RISARALDA\"/>
    </mc:Choice>
  </mc:AlternateContent>
  <xr:revisionPtr revIDLastSave="0" documentId="13_ncr:1_{635BEFAB-A520-4026-BDB9-FAA6B56D5A6C}" xr6:coauthVersionLast="47" xr6:coauthVersionMax="47" xr10:uidLastSave="{00000000-0000-0000-0000-000000000000}"/>
  <bookViews>
    <workbookView xWindow="-120" yWindow="-120" windowWidth="29040" windowHeight="15840" activeTab="3" xr2:uid="{BB3A8A87-5C77-4D10-805F-AE1DA13300AE}"/>
  </bookViews>
  <sheets>
    <sheet name="Redescuento" sheetId="1" r:id="rId1"/>
    <sheet name="TABLA" sheetId="4" r:id="rId2"/>
    <sheet name="Credito Directo" sheetId="2" r:id="rId3"/>
    <sheet name="Pipeline" sheetId="3" r:id="rId4"/>
  </sheets>
  <definedNames>
    <definedName name="_xlnm._FilterDatabase" localSheetId="0" hidden="1">Redescuento!$A$3:$K$56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3" l="1"/>
  <c r="O11" i="3"/>
  <c r="K57" i="1"/>
  <c r="K62" i="4"/>
  <c r="K65" i="4" s="1"/>
  <c r="K55" i="4"/>
  <c r="K13" i="4"/>
  <c r="I7" i="2" l="1"/>
  <c r="J7" i="2"/>
  <c r="K7" i="2"/>
</calcChain>
</file>

<file path=xl/sharedStrings.xml><?xml version="1.0" encoding="utf-8"?>
<sst xmlns="http://schemas.openxmlformats.org/spreadsheetml/2006/main" count="791" uniqueCount="163">
  <si>
    <t xml:space="preserve">Uso </t>
  </si>
  <si>
    <t>Sector</t>
  </si>
  <si>
    <t>2018</t>
  </si>
  <si>
    <t>2019</t>
  </si>
  <si>
    <t>2020</t>
  </si>
  <si>
    <t>2021</t>
  </si>
  <si>
    <t xml:space="preserve">Total </t>
  </si>
  <si>
    <t>Publico</t>
  </si>
  <si>
    <t>Inversion</t>
  </si>
  <si>
    <t>Privado</t>
  </si>
  <si>
    <t>Capital De Trabajo</t>
  </si>
  <si>
    <t>Capital Trabajo</t>
  </si>
  <si>
    <t xml:space="preserve">Diseño Para La Construccion De Ptar_x000D_
</t>
  </si>
  <si>
    <t>Financiar Proyecto Obras De Optimizacion Canalizacion De La Quebrada Egoya</t>
  </si>
  <si>
    <t>Sustitucion De Deuda Compra, Ampliación Y Adecuación De Instalaciones</t>
  </si>
  <si>
    <t>Sustitucion Deuda</t>
  </si>
  <si>
    <t xml:space="preserve">Capital De Trabajo_x000D_
</t>
  </si>
  <si>
    <t>Capital De Trabajo. Linea Especial Constructores. Circular Externa No. 8  Findeter Del 25 De Octubre De 2019</t>
  </si>
  <si>
    <t xml:space="preserve">Sustituciòn De Deuda_x000D_
</t>
  </si>
  <si>
    <t>Sustitucion De Deuda</t>
  </si>
  <si>
    <t>Decreto 678 Del 20 Mayo/20 (Persona Autorizada)  -Proyectos De Inversion Para Fortalecer La Prestacion De Los Servicios De Salud</t>
  </si>
  <si>
    <t xml:space="preserve"> Capital De Trabajo</t>
  </si>
  <si>
    <t>Sin Asignar</t>
  </si>
  <si>
    <t xml:space="preserve"> Municipio</t>
  </si>
  <si>
    <t xml:space="preserve"> Departamento</t>
  </si>
  <si>
    <t>Dosquebradas</t>
  </si>
  <si>
    <t>Risaralda</t>
  </si>
  <si>
    <t>Pereira</t>
  </si>
  <si>
    <t>Programa</t>
  </si>
  <si>
    <t>Municipio de Dosquebradas</t>
  </si>
  <si>
    <t>T.C. COMPROMISO REACTIVACION COLOMBIA TRAMO II</t>
  </si>
  <si>
    <t>Atesa de occidente S.A.S. E.S.P</t>
  </si>
  <si>
    <t>Credito Directo Servicios Publicos</t>
  </si>
  <si>
    <t>Empresa De Energía De Pereira</t>
  </si>
  <si>
    <t>Desarrollo Urbano</t>
  </si>
  <si>
    <t>Energia y AAA</t>
  </si>
  <si>
    <t>Benefiario</t>
  </si>
  <si>
    <t>1. Potencial</t>
  </si>
  <si>
    <t>2. Desarrollo</t>
  </si>
  <si>
    <t>3. Tramite</t>
  </si>
  <si>
    <t>4. Desembolso</t>
  </si>
  <si>
    <t>Empresa De Acueducto Y Alcantarillado De Pereira S.A. E.S.P.</t>
  </si>
  <si>
    <t>Municipio De Pereira (Ris)</t>
  </si>
  <si>
    <t>Empresa De Energia De Pereira S.A. E.S.P.</t>
  </si>
  <si>
    <t>Departamento De Risaralda</t>
  </si>
  <si>
    <t>Municipio De Dosquebradas</t>
  </si>
  <si>
    <t>Fundacion Universitaria Del Area Andina</t>
  </si>
  <si>
    <t>Papeles Nacionales S.A</t>
  </si>
  <si>
    <t>Oncólogos Del Occidente S.A.S.</t>
  </si>
  <si>
    <t>Comfamiliar Risaralda</t>
  </si>
  <si>
    <t>Radiologos Asociados S.A.S</t>
  </si>
  <si>
    <t>Fundación Universitaria Autónoma De Las Américas</t>
  </si>
  <si>
    <t>Centro De Alta Tecnologia Diagnostica Del Eje Cafetero S A</t>
  </si>
  <si>
    <t>Ingenio Risaralda S.A</t>
  </si>
  <si>
    <t>Fundacion Universitaria Confamiliar Risaralda</t>
  </si>
  <si>
    <t>Clínica Los Rosales</t>
  </si>
  <si>
    <t>Sociedad Comercializadora De Insumos Y Servicios - Socimedicos S.A.S</t>
  </si>
  <si>
    <t>Vertical De Construcciones Sas</t>
  </si>
  <si>
    <t>Municipio De Marsella</t>
  </si>
  <si>
    <t>Fundacion Liceo Ingles</t>
  </si>
  <si>
    <t>Empresa De Servicios P De Dosquebradas Esp</t>
  </si>
  <si>
    <t>Energia Y Telecomunicaciones S.A.</t>
  </si>
  <si>
    <t>Constructora Palo De Agua S.A.S.</t>
  </si>
  <si>
    <t>Estatal De Seguridad Ltda</t>
  </si>
  <si>
    <t>Empresas Publicas Municipales De La Virginia Ltda</t>
  </si>
  <si>
    <t>Funec</t>
  </si>
  <si>
    <t>Pmi Proyectos Montajes E Ingenieria S.A.S.</t>
  </si>
  <si>
    <t>Empresas A&amp;P S.A.S.</t>
  </si>
  <si>
    <t>Feltexa S.A.S.</t>
  </si>
  <si>
    <t>Asociacion De Suscriptores Del Acueducto Tribuna Corcega</t>
  </si>
  <si>
    <t>Hernandez Pantoja Sas</t>
  </si>
  <si>
    <t>Empresa Social Del Estado Hospital San Jose</t>
  </si>
  <si>
    <t>Regional Final</t>
  </si>
  <si>
    <t>1. Centro</t>
  </si>
  <si>
    <t>4. Noroccidental</t>
  </si>
  <si>
    <t>6. Eje Cafetero</t>
  </si>
  <si>
    <t>Tipo</t>
  </si>
  <si>
    <t>Privada</t>
  </si>
  <si>
    <t>Pública</t>
  </si>
  <si>
    <t>* Uso de los Recursos</t>
  </si>
  <si>
    <t>Inversión</t>
  </si>
  <si>
    <t>Capital de Trabajo</t>
  </si>
  <si>
    <t>Sustitución de Deuda</t>
  </si>
  <si>
    <t>Secto F</t>
  </si>
  <si>
    <t>Urbano</t>
  </si>
  <si>
    <t>Agua Pot Y SB</t>
  </si>
  <si>
    <t>Energia</t>
  </si>
  <si>
    <t>Salud</t>
  </si>
  <si>
    <t>Educación</t>
  </si>
  <si>
    <t>Dep, Recre y Cult</t>
  </si>
  <si>
    <t>Medio Ambiente</t>
  </si>
  <si>
    <t>Tic</t>
  </si>
  <si>
    <t>E. Naranja</t>
  </si>
  <si>
    <t>DESEMBOLSOS REDESCUENTO DEPARTAMENTO DE RISARALDA</t>
  </si>
  <si>
    <t>DESDE EL 7 DE AGOSTO 2018 A 15 DE DICIEMBRE DE 2021</t>
  </si>
  <si>
    <t>Beneficiario</t>
  </si>
  <si>
    <t>Proyecto</t>
  </si>
  <si>
    <t xml:space="preserve">Tipo Beneficiario </t>
  </si>
  <si>
    <t>Municipio</t>
  </si>
  <si>
    <t>Departamento</t>
  </si>
  <si>
    <t>Construcción Del Cable Aéreo - Sistema Integrado De Transporte</t>
  </si>
  <si>
    <t xml:space="preserve">Risaralda                     </t>
  </si>
  <si>
    <t>Infraestructura Del Transporte</t>
  </si>
  <si>
    <t>Adquisición De Planta De Fabricación De Papel</t>
  </si>
  <si>
    <t>Infraestructura Para El Desarrollo Energético</t>
  </si>
  <si>
    <t>Oncologos Del Occidente Sas</t>
  </si>
  <si>
    <t>Infraestructura De Salud</t>
  </si>
  <si>
    <t>Audifarma Sa</t>
  </si>
  <si>
    <t xml:space="preserve">Optimización De Quebrada Engoya _x000D_
</t>
  </si>
  <si>
    <t>Infraestructura De Agua Potable Y Saneamiento Básico</t>
  </si>
  <si>
    <t>Universidad Tecnologica De Pereira</t>
  </si>
  <si>
    <t>Fortalecimiento De Infraestructura Fisica De La Universidad</t>
  </si>
  <si>
    <t>Infraestructura De Educación</t>
  </si>
  <si>
    <t>Clínica Los Rosales Sa</t>
  </si>
  <si>
    <t>Inversion Socimedicos, Linea Especial Compromiso Reactivacion 1</t>
  </si>
  <si>
    <t>Asul Sas</t>
  </si>
  <si>
    <t>Desarrollo De Infraestructura Urbana,Construcción Y Vivienda</t>
  </si>
  <si>
    <t>Eve Distribuciones S.A.S</t>
  </si>
  <si>
    <t>Caja De Compensación Familiar De Risaralda - Comfamiliar Risaralda</t>
  </si>
  <si>
    <t>C. Y P. Del R. S.A</t>
  </si>
  <si>
    <t>Línea De Conversión Marca Perini</t>
  </si>
  <si>
    <t>Parque Tematico De Flora Y Fauna De Pereira S.A.S.</t>
  </si>
  <si>
    <t>Proyectos De Inversión Como La Consolidación De Los Escenarios De La Bioregión Africana, Tanto De La Sabana Como Del Bosque Tropical Africano; Para El Fortalecimiento De La Operación En Las Diferentes Inversiones De Los Hábitats Como Motobombas Y Fi</t>
  </si>
  <si>
    <t>Infraestructura Turística</t>
  </si>
  <si>
    <t>Gb Biopacol Andina Sas</t>
  </si>
  <si>
    <t>Empresa De Energia Del Quindio   E S P</t>
  </si>
  <si>
    <t>Atesa De Occidente S.A. E.S.P</t>
  </si>
  <si>
    <t>Camara De Comercio De Pereira</t>
  </si>
  <si>
    <t>Corporacion Pino Verde</t>
  </si>
  <si>
    <t>Pradera Construcciones Sas</t>
  </si>
  <si>
    <t>Integra S. A.</t>
  </si>
  <si>
    <t>Hospital San Pedro Y San Pablo</t>
  </si>
  <si>
    <t>La Virginia</t>
  </si>
  <si>
    <t>Ferroelectricos Jj Sas</t>
  </si>
  <si>
    <t>La Ofrenda S.A</t>
  </si>
  <si>
    <t>Fundasuperior Integral Group S.A.S.</t>
  </si>
  <si>
    <t>Unidad Oftalmologica Laser S.A.</t>
  </si>
  <si>
    <t>Imagenes Diagnosticas S.A.</t>
  </si>
  <si>
    <t>Asociacion Viva Cerritos</t>
  </si>
  <si>
    <t>Construción De Infraestructura  Y Mantenimiento De Pozos  Para Procesamiento Del Agua</t>
  </si>
  <si>
    <t>Instituto Del Sistema Nervioso Del Risaralda Sa</t>
  </si>
  <si>
    <t>Vhz Ingenieria S.A.S</t>
  </si>
  <si>
    <t>Empresa De Servicios Publicos Domiciliarios Aseo Plus Pereira S.A. E.S</t>
  </si>
  <si>
    <t>Colreservas Sas</t>
  </si>
  <si>
    <t>Beneficiario Vis</t>
  </si>
  <si>
    <t>Vivienda De Interés Social</t>
  </si>
  <si>
    <t>Importaciones Ferremax S.A.S.</t>
  </si>
  <si>
    <t>Representaciones Médicas Y Hospitalarias Remedyhos S.A.S</t>
  </si>
  <si>
    <t xml:space="preserve">Capital De Trabajo </t>
  </si>
  <si>
    <t>Soluciones Medicas Del Eje Cafetero S.A.S</t>
  </si>
  <si>
    <t>Electronica Mg S.A.S</t>
  </si>
  <si>
    <t>Infraestructura De Tic´S</t>
  </si>
  <si>
    <t>Areas Pintura Y Acabados S.A.S.</t>
  </si>
  <si>
    <t>A &amp; A Proteccion Integral S.A.S</t>
  </si>
  <si>
    <t>Marca Impresa Pereira S.A.S.</t>
  </si>
  <si>
    <t>Infr. Industria Cultural, Creativa Y Economia Naranja</t>
  </si>
  <si>
    <t>DESEMBOLSOS CREDITO DIRECTO DEPARTAMENTO DE RISARALDA</t>
  </si>
  <si>
    <t>PIPELINE DEPARTAMENTO DE RISARALDA</t>
  </si>
  <si>
    <t>USO INVERSION</t>
  </si>
  <si>
    <t>USO K DE TRABAJO</t>
  </si>
  <si>
    <t>TOTAL</t>
  </si>
  <si>
    <t>USO SUSTITUCION DE DEUDA</t>
  </si>
  <si>
    <t>874,95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</si>
</sst>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3" fontId="3" fillId="3" borderId="0" xfId="0" applyNumberFormat="1" applyFont="1" applyFill="1" applyAlignment="1">
      <alignment horizontal="center" vertical="center"/>
    </xf>
    <xf numFmtId="0" fontId="0" fillId="0" borderId="0" xfId="0" applyBorder="1"/>
    <xf numFmtId="0" fontId="4" fillId="0" borderId="1" xfId="0" applyFont="1" applyBorder="1"/>
    <xf numFmtId="3" fontId="4" fillId="0" borderId="1" xfId="0" applyNumberFormat="1" applyFont="1" applyBorder="1"/>
    <xf numFmtId="0" fontId="3" fillId="3" borderId="0" xfId="0" applyFont="1" applyFill="1"/>
    <xf numFmtId="3" fontId="3" fillId="3" borderId="0" xfId="0" applyNumberFormat="1" applyFont="1" applyFill="1"/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0" borderId="0" xfId="0" applyFont="1" applyBorder="1"/>
    <xf numFmtId="3" fontId="4" fillId="0" borderId="0" xfId="0" applyNumberFormat="1" applyFont="1" applyBorder="1"/>
    <xf numFmtId="3" fontId="6" fillId="0" borderId="0" xfId="0" applyNumberFormat="1" applyFont="1"/>
    <xf numFmtId="0" fontId="6" fillId="0" borderId="0" xfId="0" applyFont="1"/>
    <xf numFmtId="0" fontId="7" fillId="0" borderId="0" xfId="0" applyFont="1" applyFill="1" applyBorder="1"/>
    <xf numFmtId="0" fontId="3" fillId="3" borderId="0" xfId="0" applyFont="1" applyFill="1" applyAlignment="1">
      <alignment horizontal="center" vertical="center" wrapText="1"/>
    </xf>
    <xf numFmtId="0" fontId="4" fillId="0" borderId="3" xfId="0" applyFont="1" applyBorder="1"/>
    <xf numFmtId="0" fontId="4" fillId="0" borderId="4" xfId="0" applyFont="1" applyBorder="1"/>
    <xf numFmtId="3" fontId="4" fillId="0" borderId="4" xfId="0" applyNumberFormat="1" applyFont="1" applyBorder="1"/>
    <xf numFmtId="3" fontId="4" fillId="0" borderId="5" xfId="0" applyNumberFormat="1" applyFont="1" applyBorder="1"/>
    <xf numFmtId="0" fontId="4" fillId="0" borderId="6" xfId="0" applyFont="1" applyBorder="1"/>
    <xf numFmtId="3" fontId="4" fillId="0" borderId="7" xfId="0" applyNumberFormat="1" applyFont="1" applyBorder="1"/>
    <xf numFmtId="0" fontId="4" fillId="0" borderId="8" xfId="0" applyFont="1" applyBorder="1"/>
    <xf numFmtId="0" fontId="4" fillId="0" borderId="9" xfId="0" applyFont="1" applyBorder="1"/>
    <xf numFmtId="3" fontId="4" fillId="0" borderId="9" xfId="0" applyNumberFormat="1" applyFont="1" applyBorder="1"/>
    <xf numFmtId="3" fontId="4" fillId="0" borderId="10" xfId="0" applyNumberFormat="1" applyFont="1" applyBorder="1"/>
    <xf numFmtId="3" fontId="7" fillId="0" borderId="2" xfId="0" applyNumberFormat="1" applyFont="1" applyBorder="1"/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3" fontId="3" fillId="3" borderId="12" xfId="0" applyNumberFormat="1" applyFont="1" applyFill="1" applyBorder="1" applyAlignment="1">
      <alignment horizontal="center" vertical="center"/>
    </xf>
    <xf numFmtId="3" fontId="3" fillId="3" borderId="13" xfId="0" applyNumberFormat="1" applyFont="1" applyFill="1" applyBorder="1" applyAlignment="1">
      <alignment horizontal="center" vertical="center"/>
    </xf>
    <xf numFmtId="3" fontId="6" fillId="0" borderId="2" xfId="0" applyNumberFormat="1" applyFont="1" applyBorder="1"/>
    <xf numFmtId="4" fontId="2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60BAB-6E98-4A71-83FB-3AD6F3B70AE8}">
  <dimension ref="A1:T57"/>
  <sheetViews>
    <sheetView topLeftCell="A28" workbookViewId="0">
      <selection activeCell="A60" sqref="A60"/>
    </sheetView>
  </sheetViews>
  <sheetFormatPr baseColWidth="10" defaultRowHeight="15" x14ac:dyDescent="0.25"/>
  <cols>
    <col min="1" max="1" width="48.28515625" customWidth="1"/>
    <col min="2" max="2" width="41" hidden="1" customWidth="1"/>
    <col min="3" max="3" width="12" customWidth="1"/>
    <col min="4" max="4" width="19.28515625" customWidth="1"/>
    <col min="5" max="5" width="16.85546875" customWidth="1"/>
    <col min="6" max="6" width="55.42578125" customWidth="1"/>
    <col min="7" max="11" width="11.42578125" style="1"/>
    <col min="13" max="20" width="11.42578125" style="7"/>
  </cols>
  <sheetData>
    <row r="1" spans="1:11" ht="23.25" x14ac:dyDescent="0.25">
      <c r="A1" s="12" t="s">
        <v>93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3.25" x14ac:dyDescent="0.25">
      <c r="A2" s="12" t="s">
        <v>94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56.25" x14ac:dyDescent="0.25">
      <c r="A3" s="5" t="s">
        <v>95</v>
      </c>
      <c r="B3" s="5" t="s">
        <v>96</v>
      </c>
      <c r="C3" s="19" t="s">
        <v>97</v>
      </c>
      <c r="D3" s="5" t="s">
        <v>0</v>
      </c>
      <c r="E3" s="5" t="s">
        <v>98</v>
      </c>
      <c r="F3" s="5" t="s">
        <v>1</v>
      </c>
      <c r="G3" s="6" t="s">
        <v>2</v>
      </c>
      <c r="H3" s="6" t="s">
        <v>3</v>
      </c>
      <c r="I3" s="6" t="s">
        <v>4</v>
      </c>
      <c r="J3" s="6" t="s">
        <v>5</v>
      </c>
      <c r="K3" s="6" t="s">
        <v>6</v>
      </c>
    </row>
    <row r="4" spans="1:11" x14ac:dyDescent="0.25">
      <c r="A4" s="8" t="s">
        <v>42</v>
      </c>
      <c r="B4" s="8" t="s">
        <v>100</v>
      </c>
      <c r="C4" s="8" t="s">
        <v>7</v>
      </c>
      <c r="D4" s="8" t="s">
        <v>8</v>
      </c>
      <c r="E4" s="8" t="s">
        <v>27</v>
      </c>
      <c r="F4" s="8" t="s">
        <v>102</v>
      </c>
      <c r="G4" s="9">
        <v>0</v>
      </c>
      <c r="H4" s="9">
        <v>40000</v>
      </c>
      <c r="I4" s="9">
        <v>0</v>
      </c>
      <c r="J4" s="9">
        <v>0</v>
      </c>
      <c r="K4" s="9">
        <v>40000</v>
      </c>
    </row>
    <row r="5" spans="1:11" x14ac:dyDescent="0.25">
      <c r="A5" s="8" t="s">
        <v>47</v>
      </c>
      <c r="B5" s="8" t="s">
        <v>103</v>
      </c>
      <c r="C5" s="8" t="s">
        <v>9</v>
      </c>
      <c r="D5" s="8" t="s">
        <v>8</v>
      </c>
      <c r="E5" s="8" t="s">
        <v>27</v>
      </c>
      <c r="F5" s="8" t="s">
        <v>104</v>
      </c>
      <c r="G5" s="9">
        <v>0</v>
      </c>
      <c r="H5" s="9">
        <v>34311.870748000001</v>
      </c>
      <c r="I5" s="9">
        <v>0</v>
      </c>
      <c r="J5" s="9">
        <v>0</v>
      </c>
      <c r="K5" s="9">
        <v>34311.870748000001</v>
      </c>
    </row>
    <row r="6" spans="1:11" x14ac:dyDescent="0.25">
      <c r="A6" s="8" t="s">
        <v>107</v>
      </c>
      <c r="B6" s="8" t="s">
        <v>10</v>
      </c>
      <c r="C6" s="8" t="s">
        <v>9</v>
      </c>
      <c r="D6" s="8" t="s">
        <v>11</v>
      </c>
      <c r="E6" s="8" t="s">
        <v>27</v>
      </c>
      <c r="F6" s="8" t="s">
        <v>106</v>
      </c>
      <c r="G6" s="9">
        <v>0</v>
      </c>
      <c r="H6" s="9">
        <v>0</v>
      </c>
      <c r="I6" s="9">
        <v>15000</v>
      </c>
      <c r="J6" s="9">
        <v>0</v>
      </c>
      <c r="K6" s="9">
        <v>15000</v>
      </c>
    </row>
    <row r="7" spans="1:11" x14ac:dyDescent="0.25">
      <c r="A7" s="8" t="s">
        <v>105</v>
      </c>
      <c r="B7" s="8" t="s">
        <v>10</v>
      </c>
      <c r="C7" s="8" t="s">
        <v>9</v>
      </c>
      <c r="D7" s="8" t="s">
        <v>11</v>
      </c>
      <c r="E7" s="8" t="s">
        <v>27</v>
      </c>
      <c r="F7" s="8" t="s">
        <v>106</v>
      </c>
      <c r="G7" s="9">
        <v>0</v>
      </c>
      <c r="H7" s="9">
        <v>0</v>
      </c>
      <c r="I7" s="9">
        <v>12000</v>
      </c>
      <c r="J7" s="9">
        <v>0</v>
      </c>
      <c r="K7" s="9">
        <v>12000</v>
      </c>
    </row>
    <row r="8" spans="1:11" x14ac:dyDescent="0.25">
      <c r="A8" s="8" t="s">
        <v>110</v>
      </c>
      <c r="B8" s="8" t="s">
        <v>111</v>
      </c>
      <c r="C8" s="8" t="s">
        <v>7</v>
      </c>
      <c r="D8" s="8" t="s">
        <v>8</v>
      </c>
      <c r="E8" s="8" t="s">
        <v>27</v>
      </c>
      <c r="F8" s="8" t="s">
        <v>112</v>
      </c>
      <c r="G8" s="9">
        <v>0</v>
      </c>
      <c r="H8" s="9">
        <v>10511.836934999999</v>
      </c>
      <c r="I8" s="9">
        <v>0</v>
      </c>
      <c r="J8" s="9">
        <v>0</v>
      </c>
      <c r="K8" s="9">
        <v>10511.836934999999</v>
      </c>
    </row>
    <row r="9" spans="1:11" x14ac:dyDescent="0.25">
      <c r="A9" s="8" t="s">
        <v>44</v>
      </c>
      <c r="B9" s="8" t="s">
        <v>13</v>
      </c>
      <c r="C9" s="8" t="s">
        <v>7</v>
      </c>
      <c r="D9" s="8" t="s">
        <v>8</v>
      </c>
      <c r="E9" s="8" t="s">
        <v>27</v>
      </c>
      <c r="F9" s="8" t="s">
        <v>102</v>
      </c>
      <c r="G9" s="9">
        <v>0</v>
      </c>
      <c r="H9" s="9">
        <v>10000</v>
      </c>
      <c r="I9" s="9">
        <v>0</v>
      </c>
      <c r="J9" s="9">
        <v>0</v>
      </c>
      <c r="K9" s="9">
        <v>10000</v>
      </c>
    </row>
    <row r="10" spans="1:11" x14ac:dyDescent="0.25">
      <c r="A10" s="8" t="s">
        <v>41</v>
      </c>
      <c r="B10" s="8" t="s">
        <v>108</v>
      </c>
      <c r="C10" s="8" t="s">
        <v>7</v>
      </c>
      <c r="D10" s="8" t="s">
        <v>8</v>
      </c>
      <c r="E10" s="8" t="s">
        <v>27</v>
      </c>
      <c r="F10" s="8" t="s">
        <v>109</v>
      </c>
      <c r="G10" s="9">
        <v>0</v>
      </c>
      <c r="H10" s="9">
        <v>9754</v>
      </c>
      <c r="I10" s="9">
        <v>0</v>
      </c>
      <c r="J10" s="9">
        <v>0</v>
      </c>
      <c r="K10" s="9">
        <v>9754</v>
      </c>
    </row>
    <row r="11" spans="1:11" x14ac:dyDescent="0.25">
      <c r="A11" s="8" t="s">
        <v>117</v>
      </c>
      <c r="B11" s="8" t="s">
        <v>10</v>
      </c>
      <c r="C11" s="8" t="s">
        <v>9</v>
      </c>
      <c r="D11" s="8" t="s">
        <v>11</v>
      </c>
      <c r="E11" s="8" t="s">
        <v>27</v>
      </c>
      <c r="F11" s="8" t="s">
        <v>106</v>
      </c>
      <c r="G11" s="9">
        <v>0</v>
      </c>
      <c r="H11" s="9">
        <v>0</v>
      </c>
      <c r="I11" s="9">
        <v>5000</v>
      </c>
      <c r="J11" s="9">
        <v>0</v>
      </c>
      <c r="K11" s="9">
        <v>5000</v>
      </c>
    </row>
    <row r="12" spans="1:11" x14ac:dyDescent="0.25">
      <c r="A12" s="8" t="s">
        <v>105</v>
      </c>
      <c r="B12" s="8" t="s">
        <v>10</v>
      </c>
      <c r="C12" s="8" t="s">
        <v>9</v>
      </c>
      <c r="D12" s="8" t="s">
        <v>11</v>
      </c>
      <c r="E12" s="8" t="s">
        <v>27</v>
      </c>
      <c r="F12" s="8" t="s">
        <v>106</v>
      </c>
      <c r="G12" s="9">
        <v>0</v>
      </c>
      <c r="H12" s="9">
        <v>4843</v>
      </c>
      <c r="I12" s="9">
        <v>0</v>
      </c>
      <c r="J12" s="9">
        <v>0</v>
      </c>
      <c r="K12" s="9">
        <v>4843</v>
      </c>
    </row>
    <row r="13" spans="1:11" x14ac:dyDescent="0.25">
      <c r="A13" s="8" t="s">
        <v>113</v>
      </c>
      <c r="B13" s="8" t="s">
        <v>10</v>
      </c>
      <c r="C13" s="8" t="s">
        <v>9</v>
      </c>
      <c r="D13" s="8" t="s">
        <v>11</v>
      </c>
      <c r="E13" s="8" t="s">
        <v>27</v>
      </c>
      <c r="F13" s="8" t="s">
        <v>106</v>
      </c>
      <c r="G13" s="9">
        <v>0</v>
      </c>
      <c r="H13" s="9">
        <v>4843</v>
      </c>
      <c r="I13" s="9">
        <v>0</v>
      </c>
      <c r="J13" s="9">
        <v>0</v>
      </c>
      <c r="K13" s="9">
        <v>4843</v>
      </c>
    </row>
    <row r="14" spans="1:11" x14ac:dyDescent="0.25">
      <c r="A14" s="8" t="s">
        <v>118</v>
      </c>
      <c r="B14" s="8" t="s">
        <v>10</v>
      </c>
      <c r="C14" s="8" t="s">
        <v>9</v>
      </c>
      <c r="D14" s="8" t="s">
        <v>11</v>
      </c>
      <c r="E14" s="8" t="s">
        <v>27</v>
      </c>
      <c r="F14" s="8" t="s">
        <v>106</v>
      </c>
      <c r="G14" s="9">
        <v>0</v>
      </c>
      <c r="H14" s="9">
        <v>0</v>
      </c>
      <c r="I14" s="9">
        <v>4800</v>
      </c>
      <c r="J14" s="9">
        <v>0</v>
      </c>
      <c r="K14" s="9">
        <v>4800</v>
      </c>
    </row>
    <row r="15" spans="1:11" x14ac:dyDescent="0.25">
      <c r="A15" s="8" t="s">
        <v>41</v>
      </c>
      <c r="B15" s="8" t="s">
        <v>12</v>
      </c>
      <c r="C15" s="8" t="s">
        <v>7</v>
      </c>
      <c r="D15" s="8" t="s">
        <v>8</v>
      </c>
      <c r="E15" s="8" t="s">
        <v>25</v>
      </c>
      <c r="F15" s="8" t="s">
        <v>109</v>
      </c>
      <c r="G15" s="9">
        <v>0</v>
      </c>
      <c r="H15" s="9">
        <v>4637</v>
      </c>
      <c r="I15" s="9">
        <v>0</v>
      </c>
      <c r="J15" s="9">
        <v>0</v>
      </c>
      <c r="K15" s="9">
        <v>4637</v>
      </c>
    </row>
    <row r="16" spans="1:11" x14ac:dyDescent="0.25">
      <c r="A16" s="8" t="s">
        <v>56</v>
      </c>
      <c r="B16" s="8" t="s">
        <v>10</v>
      </c>
      <c r="C16" s="8" t="s">
        <v>9</v>
      </c>
      <c r="D16" s="8" t="s">
        <v>11</v>
      </c>
      <c r="E16" s="8" t="s">
        <v>27</v>
      </c>
      <c r="F16" s="8" t="s">
        <v>106</v>
      </c>
      <c r="G16" s="9">
        <v>0</v>
      </c>
      <c r="H16" s="9">
        <v>0</v>
      </c>
      <c r="I16" s="9">
        <v>1700</v>
      </c>
      <c r="J16" s="9">
        <v>2600</v>
      </c>
      <c r="K16" s="9">
        <v>4300</v>
      </c>
    </row>
    <row r="17" spans="1:11" x14ac:dyDescent="0.25">
      <c r="A17" s="8" t="s">
        <v>113</v>
      </c>
      <c r="B17" s="8" t="s">
        <v>14</v>
      </c>
      <c r="C17" s="8" t="s">
        <v>9</v>
      </c>
      <c r="D17" s="8" t="s">
        <v>15</v>
      </c>
      <c r="E17" s="8" t="s">
        <v>27</v>
      </c>
      <c r="F17" s="8" t="s">
        <v>106</v>
      </c>
      <c r="G17" s="9">
        <v>0</v>
      </c>
      <c r="H17" s="9">
        <v>0</v>
      </c>
      <c r="I17" s="9">
        <v>0</v>
      </c>
      <c r="J17" s="9">
        <v>4000</v>
      </c>
      <c r="K17" s="9">
        <v>4000</v>
      </c>
    </row>
    <row r="18" spans="1:11" x14ac:dyDescent="0.25">
      <c r="A18" s="8" t="s">
        <v>56</v>
      </c>
      <c r="B18" s="8" t="s">
        <v>114</v>
      </c>
      <c r="C18" s="8" t="s">
        <v>9</v>
      </c>
      <c r="D18" s="8" t="s">
        <v>11</v>
      </c>
      <c r="E18" s="8" t="s">
        <v>27</v>
      </c>
      <c r="F18" s="8" t="s">
        <v>106</v>
      </c>
      <c r="G18" s="9">
        <v>0</v>
      </c>
      <c r="H18" s="9">
        <v>0</v>
      </c>
      <c r="I18" s="9">
        <v>4000</v>
      </c>
      <c r="J18" s="9">
        <v>0</v>
      </c>
      <c r="K18" s="9">
        <v>4000</v>
      </c>
    </row>
    <row r="19" spans="1:11" x14ac:dyDescent="0.25">
      <c r="A19" s="8" t="s">
        <v>119</v>
      </c>
      <c r="B19" s="8" t="s">
        <v>120</v>
      </c>
      <c r="C19" s="8" t="s">
        <v>9</v>
      </c>
      <c r="D19" s="8" t="s">
        <v>8</v>
      </c>
      <c r="E19" s="8" t="s">
        <v>25</v>
      </c>
      <c r="F19" s="8" t="s">
        <v>104</v>
      </c>
      <c r="G19" s="9">
        <v>2803.3261630000002</v>
      </c>
      <c r="H19" s="9">
        <v>696.67383700000005</v>
      </c>
      <c r="I19" s="9">
        <v>0</v>
      </c>
      <c r="J19" s="9">
        <v>0</v>
      </c>
      <c r="K19" s="9">
        <v>3500</v>
      </c>
    </row>
    <row r="20" spans="1:11" x14ac:dyDescent="0.25">
      <c r="A20" s="8" t="s">
        <v>115</v>
      </c>
      <c r="B20" s="8" t="s">
        <v>16</v>
      </c>
      <c r="C20" s="8" t="s">
        <v>9</v>
      </c>
      <c r="D20" s="8" t="s">
        <v>11</v>
      </c>
      <c r="E20" s="8" t="s">
        <v>27</v>
      </c>
      <c r="F20" s="8" t="s">
        <v>116</v>
      </c>
      <c r="G20" s="9">
        <v>0</v>
      </c>
      <c r="H20" s="9">
        <v>0</v>
      </c>
      <c r="I20" s="9">
        <v>0</v>
      </c>
      <c r="J20" s="9">
        <v>3000</v>
      </c>
      <c r="K20" s="9">
        <v>3000</v>
      </c>
    </row>
    <row r="21" spans="1:11" x14ac:dyDescent="0.25">
      <c r="A21" s="8" t="s">
        <v>121</v>
      </c>
      <c r="B21" s="8" t="s">
        <v>122</v>
      </c>
      <c r="C21" s="8" t="s">
        <v>7</v>
      </c>
      <c r="D21" s="8" t="s">
        <v>8</v>
      </c>
      <c r="E21" s="8" t="s">
        <v>27</v>
      </c>
      <c r="F21" s="8" t="s">
        <v>123</v>
      </c>
      <c r="G21" s="9">
        <v>0</v>
      </c>
      <c r="H21" s="9">
        <v>0</v>
      </c>
      <c r="I21" s="9">
        <v>0</v>
      </c>
      <c r="J21" s="9">
        <v>3000</v>
      </c>
      <c r="K21" s="9">
        <v>3000</v>
      </c>
    </row>
    <row r="22" spans="1:11" x14ac:dyDescent="0.25">
      <c r="A22" s="8" t="s">
        <v>124</v>
      </c>
      <c r="B22" s="8" t="s">
        <v>10</v>
      </c>
      <c r="C22" s="8" t="s">
        <v>9</v>
      </c>
      <c r="D22" s="8" t="s">
        <v>11</v>
      </c>
      <c r="E22" s="8" t="s">
        <v>27</v>
      </c>
      <c r="F22" s="8" t="s">
        <v>116</v>
      </c>
      <c r="G22" s="9">
        <v>0</v>
      </c>
      <c r="H22" s="9">
        <v>0</v>
      </c>
      <c r="I22" s="9">
        <v>3000</v>
      </c>
      <c r="J22" s="9">
        <v>0</v>
      </c>
      <c r="K22" s="9">
        <v>3000</v>
      </c>
    </row>
    <row r="23" spans="1:11" x14ac:dyDescent="0.25">
      <c r="A23" s="8" t="s">
        <v>125</v>
      </c>
      <c r="B23" s="8" t="s">
        <v>16</v>
      </c>
      <c r="C23" s="8" t="s">
        <v>7</v>
      </c>
      <c r="D23" s="8" t="s">
        <v>11</v>
      </c>
      <c r="E23" s="8" t="s">
        <v>27</v>
      </c>
      <c r="F23" s="8" t="s">
        <v>104</v>
      </c>
      <c r="G23" s="9">
        <v>0</v>
      </c>
      <c r="H23" s="9">
        <v>0</v>
      </c>
      <c r="I23" s="9">
        <v>0</v>
      </c>
      <c r="J23" s="9">
        <v>2918.6518390000001</v>
      </c>
      <c r="K23" s="9">
        <v>2918.6518390000001</v>
      </c>
    </row>
    <row r="24" spans="1:11" x14ac:dyDescent="0.25">
      <c r="A24" s="8" t="s">
        <v>126</v>
      </c>
      <c r="B24" s="8" t="s">
        <v>16</v>
      </c>
      <c r="C24" s="8" t="s">
        <v>9</v>
      </c>
      <c r="D24" s="8" t="s">
        <v>11</v>
      </c>
      <c r="E24" s="8" t="s">
        <v>27</v>
      </c>
      <c r="F24" s="8" t="s">
        <v>109</v>
      </c>
      <c r="G24" s="9">
        <v>0</v>
      </c>
      <c r="H24" s="9">
        <v>0</v>
      </c>
      <c r="I24" s="9">
        <v>2509.516646</v>
      </c>
      <c r="J24" s="9">
        <v>0</v>
      </c>
      <c r="K24" s="9">
        <v>2509.516646</v>
      </c>
    </row>
    <row r="25" spans="1:11" x14ac:dyDescent="0.25">
      <c r="A25" s="8" t="s">
        <v>115</v>
      </c>
      <c r="B25" s="8" t="s">
        <v>17</v>
      </c>
      <c r="C25" s="8" t="s">
        <v>9</v>
      </c>
      <c r="D25" s="8" t="s">
        <v>11</v>
      </c>
      <c r="E25" s="8" t="s">
        <v>27</v>
      </c>
      <c r="F25" s="8" t="s">
        <v>116</v>
      </c>
      <c r="G25" s="9">
        <v>0</v>
      </c>
      <c r="H25" s="9">
        <v>0</v>
      </c>
      <c r="I25" s="9">
        <v>2000</v>
      </c>
      <c r="J25" s="9">
        <v>0</v>
      </c>
      <c r="K25" s="9">
        <v>2000</v>
      </c>
    </row>
    <row r="26" spans="1:11" x14ac:dyDescent="0.25">
      <c r="A26" s="8" t="s">
        <v>50</v>
      </c>
      <c r="B26" s="8" t="s">
        <v>10</v>
      </c>
      <c r="C26" s="8" t="s">
        <v>9</v>
      </c>
      <c r="D26" s="8" t="s">
        <v>11</v>
      </c>
      <c r="E26" s="8" t="s">
        <v>27</v>
      </c>
      <c r="F26" s="8" t="s">
        <v>106</v>
      </c>
      <c r="G26" s="9">
        <v>0</v>
      </c>
      <c r="H26" s="9">
        <v>0</v>
      </c>
      <c r="I26" s="9">
        <v>2000</v>
      </c>
      <c r="J26" s="9">
        <v>0</v>
      </c>
      <c r="K26" s="9">
        <v>2000</v>
      </c>
    </row>
    <row r="27" spans="1:11" x14ac:dyDescent="0.25">
      <c r="A27" s="8" t="s">
        <v>52</v>
      </c>
      <c r="B27" s="8" t="s">
        <v>10</v>
      </c>
      <c r="C27" s="8" t="s">
        <v>9</v>
      </c>
      <c r="D27" s="8" t="s">
        <v>11</v>
      </c>
      <c r="E27" s="8" t="s">
        <v>27</v>
      </c>
      <c r="F27" s="8" t="s">
        <v>106</v>
      </c>
      <c r="G27" s="9">
        <v>0</v>
      </c>
      <c r="H27" s="9">
        <v>1800</v>
      </c>
      <c r="I27" s="9">
        <v>0</v>
      </c>
      <c r="J27" s="9">
        <v>0</v>
      </c>
      <c r="K27" s="9">
        <v>1800</v>
      </c>
    </row>
    <row r="28" spans="1:11" x14ac:dyDescent="0.25">
      <c r="A28" s="8" t="s">
        <v>50</v>
      </c>
      <c r="B28" s="8" t="s">
        <v>18</v>
      </c>
      <c r="C28" s="8" t="s">
        <v>9</v>
      </c>
      <c r="D28" s="8" t="s">
        <v>15</v>
      </c>
      <c r="E28" s="8" t="s">
        <v>27</v>
      </c>
      <c r="F28" s="8" t="s">
        <v>106</v>
      </c>
      <c r="G28" s="9">
        <v>0</v>
      </c>
      <c r="H28" s="9">
        <v>0</v>
      </c>
      <c r="I28" s="9">
        <v>1500</v>
      </c>
      <c r="J28" s="9">
        <v>0</v>
      </c>
      <c r="K28" s="9">
        <v>1500</v>
      </c>
    </row>
    <row r="29" spans="1:11" x14ac:dyDescent="0.25">
      <c r="A29" s="8" t="s">
        <v>127</v>
      </c>
      <c r="B29" s="8" t="s">
        <v>10</v>
      </c>
      <c r="C29" s="8" t="s">
        <v>9</v>
      </c>
      <c r="D29" s="8" t="s">
        <v>11</v>
      </c>
      <c r="E29" s="8" t="s">
        <v>27</v>
      </c>
      <c r="F29" s="8" t="s">
        <v>116</v>
      </c>
      <c r="G29" s="9">
        <v>0</v>
      </c>
      <c r="H29" s="9">
        <v>0</v>
      </c>
      <c r="I29" s="9">
        <v>1400</v>
      </c>
      <c r="J29" s="9">
        <v>0</v>
      </c>
      <c r="K29" s="9">
        <v>1400</v>
      </c>
    </row>
    <row r="30" spans="1:11" x14ac:dyDescent="0.25">
      <c r="A30" s="8" t="s">
        <v>50</v>
      </c>
      <c r="B30" s="8" t="s">
        <v>10</v>
      </c>
      <c r="C30" s="8" t="s">
        <v>9</v>
      </c>
      <c r="D30" s="8" t="s">
        <v>11</v>
      </c>
      <c r="E30" s="8" t="s">
        <v>27</v>
      </c>
      <c r="F30" s="8" t="s">
        <v>106</v>
      </c>
      <c r="G30" s="9">
        <v>0</v>
      </c>
      <c r="H30" s="9">
        <v>1000</v>
      </c>
      <c r="I30" s="9">
        <v>0</v>
      </c>
      <c r="J30" s="9">
        <v>0</v>
      </c>
      <c r="K30" s="9">
        <v>1000</v>
      </c>
    </row>
    <row r="31" spans="1:11" x14ac:dyDescent="0.25">
      <c r="A31" s="8" t="s">
        <v>52</v>
      </c>
      <c r="B31" s="8" t="s">
        <v>19</v>
      </c>
      <c r="C31" s="8" t="s">
        <v>9</v>
      </c>
      <c r="D31" s="8" t="s">
        <v>15</v>
      </c>
      <c r="E31" s="8" t="s">
        <v>27</v>
      </c>
      <c r="F31" s="8" t="s">
        <v>106</v>
      </c>
      <c r="G31" s="9">
        <v>0</v>
      </c>
      <c r="H31" s="9">
        <v>0</v>
      </c>
      <c r="I31" s="9">
        <v>1000</v>
      </c>
      <c r="J31" s="9">
        <v>0</v>
      </c>
      <c r="K31" s="9">
        <v>1000</v>
      </c>
    </row>
    <row r="32" spans="1:11" x14ac:dyDescent="0.25">
      <c r="A32" s="8" t="s">
        <v>128</v>
      </c>
      <c r="B32" s="8" t="s">
        <v>10</v>
      </c>
      <c r="C32" s="8" t="s">
        <v>9</v>
      </c>
      <c r="D32" s="8" t="s">
        <v>11</v>
      </c>
      <c r="E32" s="8" t="s">
        <v>27</v>
      </c>
      <c r="F32" s="8" t="s">
        <v>112</v>
      </c>
      <c r="G32" s="9">
        <v>0</v>
      </c>
      <c r="H32" s="9">
        <v>0</v>
      </c>
      <c r="I32" s="9">
        <v>1000</v>
      </c>
      <c r="J32" s="9">
        <v>0</v>
      </c>
      <c r="K32" s="9">
        <v>1000</v>
      </c>
    </row>
    <row r="33" spans="1:11" x14ac:dyDescent="0.25">
      <c r="A33" s="8" t="s">
        <v>129</v>
      </c>
      <c r="B33" s="8" t="s">
        <v>17</v>
      </c>
      <c r="C33" s="8" t="s">
        <v>9</v>
      </c>
      <c r="D33" s="8" t="s">
        <v>11</v>
      </c>
      <c r="E33" s="8" t="s">
        <v>27</v>
      </c>
      <c r="F33" s="8" t="s">
        <v>116</v>
      </c>
      <c r="G33" s="9">
        <v>0</v>
      </c>
      <c r="H33" s="9">
        <v>0</v>
      </c>
      <c r="I33" s="9">
        <v>1000</v>
      </c>
      <c r="J33" s="9">
        <v>0</v>
      </c>
      <c r="K33" s="9">
        <v>1000</v>
      </c>
    </row>
    <row r="34" spans="1:11" x14ac:dyDescent="0.25">
      <c r="A34" s="8" t="s">
        <v>130</v>
      </c>
      <c r="B34" s="8" t="s">
        <v>10</v>
      </c>
      <c r="C34" s="8" t="s">
        <v>9</v>
      </c>
      <c r="D34" s="8" t="s">
        <v>11</v>
      </c>
      <c r="E34" s="8" t="s">
        <v>27</v>
      </c>
      <c r="F34" s="8" t="s">
        <v>102</v>
      </c>
      <c r="G34" s="9">
        <v>0</v>
      </c>
      <c r="H34" s="9">
        <v>0</v>
      </c>
      <c r="I34" s="9">
        <v>950</v>
      </c>
      <c r="J34" s="9">
        <v>0</v>
      </c>
      <c r="K34" s="9">
        <v>950</v>
      </c>
    </row>
    <row r="35" spans="1:11" x14ac:dyDescent="0.25">
      <c r="A35" s="8" t="s">
        <v>131</v>
      </c>
      <c r="B35" s="8" t="s">
        <v>20</v>
      </c>
      <c r="C35" s="8" t="s">
        <v>7</v>
      </c>
      <c r="D35" s="8" t="s">
        <v>11</v>
      </c>
      <c r="E35" s="8" t="s">
        <v>132</v>
      </c>
      <c r="F35" s="8" t="s">
        <v>106</v>
      </c>
      <c r="G35" s="9">
        <v>0</v>
      </c>
      <c r="H35" s="9">
        <v>0</v>
      </c>
      <c r="I35" s="9">
        <v>440</v>
      </c>
      <c r="J35" s="9">
        <v>441</v>
      </c>
      <c r="K35" s="9">
        <v>881</v>
      </c>
    </row>
    <row r="36" spans="1:11" x14ac:dyDescent="0.25">
      <c r="A36" s="8" t="s">
        <v>62</v>
      </c>
      <c r="B36" s="8" t="s">
        <v>16</v>
      </c>
      <c r="C36" s="8" t="s">
        <v>9</v>
      </c>
      <c r="D36" s="8" t="s">
        <v>11</v>
      </c>
      <c r="E36" s="8" t="s">
        <v>27</v>
      </c>
      <c r="F36" s="8" t="s">
        <v>116</v>
      </c>
      <c r="G36" s="9">
        <v>0</v>
      </c>
      <c r="H36" s="9">
        <v>0</v>
      </c>
      <c r="I36" s="9">
        <v>0</v>
      </c>
      <c r="J36" s="9">
        <v>874.94756900000004</v>
      </c>
      <c r="K36" s="9">
        <v>874.94756900000004</v>
      </c>
    </row>
    <row r="37" spans="1:11" x14ac:dyDescent="0.25">
      <c r="A37" s="8" t="s">
        <v>133</v>
      </c>
      <c r="B37" s="8" t="s">
        <v>16</v>
      </c>
      <c r="C37" s="8" t="s">
        <v>9</v>
      </c>
      <c r="D37" s="8" t="s">
        <v>11</v>
      </c>
      <c r="E37" s="8" t="s">
        <v>25</v>
      </c>
      <c r="F37" s="8" t="s">
        <v>116</v>
      </c>
      <c r="G37" s="9">
        <v>0</v>
      </c>
      <c r="H37" s="9">
        <v>0</v>
      </c>
      <c r="I37" s="9">
        <v>200</v>
      </c>
      <c r="J37" s="9">
        <v>350</v>
      </c>
      <c r="K37" s="9">
        <v>550</v>
      </c>
    </row>
    <row r="38" spans="1:11" x14ac:dyDescent="0.25">
      <c r="A38" s="8" t="s">
        <v>134</v>
      </c>
      <c r="B38" s="8" t="s">
        <v>10</v>
      </c>
      <c r="C38" s="8" t="s">
        <v>9</v>
      </c>
      <c r="D38" s="8" t="s">
        <v>11</v>
      </c>
      <c r="E38" s="8" t="s">
        <v>27</v>
      </c>
      <c r="F38" s="8" t="s">
        <v>116</v>
      </c>
      <c r="G38" s="9">
        <v>0</v>
      </c>
      <c r="H38" s="9">
        <v>0</v>
      </c>
      <c r="I38" s="9">
        <v>500</v>
      </c>
      <c r="J38" s="9">
        <v>0</v>
      </c>
      <c r="K38" s="9">
        <v>500</v>
      </c>
    </row>
    <row r="39" spans="1:11" x14ac:dyDescent="0.25">
      <c r="A39" s="8" t="s">
        <v>135</v>
      </c>
      <c r="B39" s="8" t="s">
        <v>16</v>
      </c>
      <c r="C39" s="8" t="s">
        <v>9</v>
      </c>
      <c r="D39" s="8" t="s">
        <v>11</v>
      </c>
      <c r="E39" s="8" t="s">
        <v>27</v>
      </c>
      <c r="F39" s="8" t="s">
        <v>112</v>
      </c>
      <c r="G39" s="9">
        <v>0</v>
      </c>
      <c r="H39" s="9">
        <v>0</v>
      </c>
      <c r="I39" s="9">
        <v>0</v>
      </c>
      <c r="J39" s="9">
        <v>431</v>
      </c>
      <c r="K39" s="9">
        <v>431</v>
      </c>
    </row>
    <row r="40" spans="1:11" x14ac:dyDescent="0.25">
      <c r="A40" s="8" t="s">
        <v>136</v>
      </c>
      <c r="B40" s="8" t="s">
        <v>10</v>
      </c>
      <c r="C40" s="8" t="s">
        <v>9</v>
      </c>
      <c r="D40" s="8" t="s">
        <v>11</v>
      </c>
      <c r="E40" s="8" t="s">
        <v>27</v>
      </c>
      <c r="F40" s="8" t="s">
        <v>106</v>
      </c>
      <c r="G40" s="9">
        <v>0</v>
      </c>
      <c r="H40" s="9">
        <v>400</v>
      </c>
      <c r="I40" s="9">
        <v>0</v>
      </c>
      <c r="J40" s="9">
        <v>0</v>
      </c>
      <c r="K40" s="9">
        <v>400</v>
      </c>
    </row>
    <row r="41" spans="1:11" x14ac:dyDescent="0.25">
      <c r="A41" s="8" t="s">
        <v>137</v>
      </c>
      <c r="B41" s="8" t="s">
        <v>10</v>
      </c>
      <c r="C41" s="8" t="s">
        <v>9</v>
      </c>
      <c r="D41" s="8" t="s">
        <v>11</v>
      </c>
      <c r="E41" s="8" t="s">
        <v>27</v>
      </c>
      <c r="F41" s="8" t="s">
        <v>106</v>
      </c>
      <c r="G41" s="9">
        <v>0</v>
      </c>
      <c r="H41" s="9">
        <v>0</v>
      </c>
      <c r="I41" s="9">
        <v>400</v>
      </c>
      <c r="J41" s="9">
        <v>0</v>
      </c>
      <c r="K41" s="9">
        <v>400</v>
      </c>
    </row>
    <row r="42" spans="1:11" x14ac:dyDescent="0.25">
      <c r="A42" s="8" t="s">
        <v>138</v>
      </c>
      <c r="B42" s="8" t="s">
        <v>139</v>
      </c>
      <c r="C42" s="8" t="s">
        <v>9</v>
      </c>
      <c r="D42" s="8" t="s">
        <v>8</v>
      </c>
      <c r="E42" s="8" t="s">
        <v>27</v>
      </c>
      <c r="F42" s="8" t="s">
        <v>109</v>
      </c>
      <c r="G42" s="9">
        <v>0</v>
      </c>
      <c r="H42" s="9">
        <v>0</v>
      </c>
      <c r="I42" s="9">
        <v>350</v>
      </c>
      <c r="J42" s="9">
        <v>0</v>
      </c>
      <c r="K42" s="9">
        <v>350</v>
      </c>
    </row>
    <row r="43" spans="1:11" x14ac:dyDescent="0.25">
      <c r="A43" s="8" t="s">
        <v>140</v>
      </c>
      <c r="B43" s="8" t="s">
        <v>10</v>
      </c>
      <c r="C43" s="8" t="s">
        <v>9</v>
      </c>
      <c r="D43" s="8" t="s">
        <v>11</v>
      </c>
      <c r="E43" s="8" t="s">
        <v>27</v>
      </c>
      <c r="F43" s="8" t="s">
        <v>106</v>
      </c>
      <c r="G43" s="9">
        <v>0</v>
      </c>
      <c r="H43" s="9">
        <v>0</v>
      </c>
      <c r="I43" s="9">
        <v>350</v>
      </c>
      <c r="J43" s="9">
        <v>0</v>
      </c>
      <c r="K43" s="9">
        <v>350</v>
      </c>
    </row>
    <row r="44" spans="1:11" x14ac:dyDescent="0.25">
      <c r="A44" s="8" t="s">
        <v>141</v>
      </c>
      <c r="B44" s="8" t="s">
        <v>21</v>
      </c>
      <c r="C44" s="8" t="s">
        <v>9</v>
      </c>
      <c r="D44" s="8" t="s">
        <v>11</v>
      </c>
      <c r="E44" s="8" t="s">
        <v>27</v>
      </c>
      <c r="F44" s="8" t="s">
        <v>116</v>
      </c>
      <c r="G44" s="9">
        <v>0</v>
      </c>
      <c r="H44" s="9">
        <v>0</v>
      </c>
      <c r="I44" s="9">
        <v>300</v>
      </c>
      <c r="J44" s="9">
        <v>0</v>
      </c>
      <c r="K44" s="9">
        <v>300</v>
      </c>
    </row>
    <row r="45" spans="1:11" x14ac:dyDescent="0.25">
      <c r="A45" s="8" t="s">
        <v>142</v>
      </c>
      <c r="B45" s="8" t="s">
        <v>16</v>
      </c>
      <c r="C45" s="8" t="s">
        <v>9</v>
      </c>
      <c r="D45" s="8" t="s">
        <v>11</v>
      </c>
      <c r="E45" s="8" t="s">
        <v>27</v>
      </c>
      <c r="F45" s="8" t="s">
        <v>109</v>
      </c>
      <c r="G45" s="9">
        <v>0</v>
      </c>
      <c r="H45" s="9">
        <v>0</v>
      </c>
      <c r="I45" s="9">
        <v>0</v>
      </c>
      <c r="J45" s="9">
        <v>259.999999</v>
      </c>
      <c r="K45" s="9">
        <v>259.999999</v>
      </c>
    </row>
    <row r="46" spans="1:11" x14ac:dyDescent="0.25">
      <c r="A46" s="8" t="s">
        <v>143</v>
      </c>
      <c r="B46" s="8" t="s">
        <v>16</v>
      </c>
      <c r="C46" s="8" t="s">
        <v>9</v>
      </c>
      <c r="D46" s="8" t="s">
        <v>11</v>
      </c>
      <c r="E46" s="8" t="s">
        <v>27</v>
      </c>
      <c r="F46" s="8" t="s">
        <v>123</v>
      </c>
      <c r="G46" s="9">
        <v>0</v>
      </c>
      <c r="H46" s="9">
        <v>0</v>
      </c>
      <c r="I46" s="9">
        <v>0</v>
      </c>
      <c r="J46" s="9">
        <v>240</v>
      </c>
      <c r="K46" s="9">
        <v>240</v>
      </c>
    </row>
    <row r="47" spans="1:11" x14ac:dyDescent="0.25">
      <c r="A47" s="8" t="s">
        <v>144</v>
      </c>
      <c r="B47" s="8" t="s">
        <v>145</v>
      </c>
      <c r="C47" s="8" t="s">
        <v>9</v>
      </c>
      <c r="D47" s="8" t="s">
        <v>22</v>
      </c>
      <c r="E47" s="8" t="s">
        <v>27</v>
      </c>
      <c r="F47" s="8" t="s">
        <v>116</v>
      </c>
      <c r="G47" s="9">
        <v>0</v>
      </c>
      <c r="H47" s="9">
        <v>0</v>
      </c>
      <c r="I47" s="9">
        <v>221.350945</v>
      </c>
      <c r="J47" s="9">
        <v>0</v>
      </c>
      <c r="K47" s="9">
        <v>221.350945</v>
      </c>
    </row>
    <row r="48" spans="1:11" x14ac:dyDescent="0.25">
      <c r="A48" s="8" t="s">
        <v>146</v>
      </c>
      <c r="B48" s="8" t="s">
        <v>16</v>
      </c>
      <c r="C48" s="8" t="s">
        <v>9</v>
      </c>
      <c r="D48" s="8" t="s">
        <v>11</v>
      </c>
      <c r="E48" s="8" t="s">
        <v>27</v>
      </c>
      <c r="F48" s="8" t="s">
        <v>116</v>
      </c>
      <c r="G48" s="9">
        <v>0</v>
      </c>
      <c r="H48" s="9">
        <v>0</v>
      </c>
      <c r="I48" s="9">
        <v>0</v>
      </c>
      <c r="J48" s="9">
        <v>185</v>
      </c>
      <c r="K48" s="9">
        <v>185</v>
      </c>
    </row>
    <row r="49" spans="1:11" x14ac:dyDescent="0.25">
      <c r="A49" s="8" t="s">
        <v>147</v>
      </c>
      <c r="B49" s="8" t="s">
        <v>16</v>
      </c>
      <c r="C49" s="8" t="s">
        <v>9</v>
      </c>
      <c r="D49" s="8" t="s">
        <v>11</v>
      </c>
      <c r="E49" s="8" t="s">
        <v>27</v>
      </c>
      <c r="F49" s="8" t="s">
        <v>106</v>
      </c>
      <c r="G49" s="9">
        <v>0</v>
      </c>
      <c r="H49" s="9">
        <v>0</v>
      </c>
      <c r="I49" s="9">
        <v>0</v>
      </c>
      <c r="J49" s="9">
        <v>165</v>
      </c>
      <c r="K49" s="9">
        <v>165</v>
      </c>
    </row>
    <row r="50" spans="1:11" x14ac:dyDescent="0.25">
      <c r="A50" s="8" t="s">
        <v>54</v>
      </c>
      <c r="B50" s="8" t="s">
        <v>148</v>
      </c>
      <c r="C50" s="8" t="s">
        <v>9</v>
      </c>
      <c r="D50" s="8" t="s">
        <v>11</v>
      </c>
      <c r="E50" s="8" t="s">
        <v>27</v>
      </c>
      <c r="F50" s="8" t="s">
        <v>112</v>
      </c>
      <c r="G50" s="9">
        <v>0</v>
      </c>
      <c r="H50" s="9">
        <v>0</v>
      </c>
      <c r="I50" s="9">
        <v>0</v>
      </c>
      <c r="J50" s="9">
        <v>163</v>
      </c>
      <c r="K50" s="9">
        <v>163</v>
      </c>
    </row>
    <row r="51" spans="1:11" x14ac:dyDescent="0.25">
      <c r="A51" s="8" t="s">
        <v>149</v>
      </c>
      <c r="B51" s="8" t="s">
        <v>16</v>
      </c>
      <c r="C51" s="8" t="s">
        <v>9</v>
      </c>
      <c r="D51" s="8" t="s">
        <v>11</v>
      </c>
      <c r="E51" s="8" t="s">
        <v>25</v>
      </c>
      <c r="F51" s="8" t="s">
        <v>106</v>
      </c>
      <c r="G51" s="9">
        <v>0</v>
      </c>
      <c r="H51" s="9">
        <v>0</v>
      </c>
      <c r="I51" s="9">
        <v>0</v>
      </c>
      <c r="J51" s="9">
        <v>160</v>
      </c>
      <c r="K51" s="9">
        <v>160</v>
      </c>
    </row>
    <row r="52" spans="1:11" x14ac:dyDescent="0.25">
      <c r="A52" s="8" t="s">
        <v>150</v>
      </c>
      <c r="B52" s="8" t="s">
        <v>16</v>
      </c>
      <c r="C52" s="8" t="s">
        <v>9</v>
      </c>
      <c r="D52" s="8" t="s">
        <v>11</v>
      </c>
      <c r="E52" s="8" t="s">
        <v>27</v>
      </c>
      <c r="F52" s="8" t="s">
        <v>151</v>
      </c>
      <c r="G52" s="9">
        <v>0</v>
      </c>
      <c r="H52" s="9">
        <v>0</v>
      </c>
      <c r="I52" s="9">
        <v>0</v>
      </c>
      <c r="J52" s="9">
        <v>140</v>
      </c>
      <c r="K52" s="9">
        <v>140</v>
      </c>
    </row>
    <row r="53" spans="1:11" x14ac:dyDescent="0.25">
      <c r="A53" s="8" t="s">
        <v>152</v>
      </c>
      <c r="B53" s="8" t="s">
        <v>16</v>
      </c>
      <c r="C53" s="8" t="s">
        <v>9</v>
      </c>
      <c r="D53" s="8" t="s">
        <v>11</v>
      </c>
      <c r="E53" s="8" t="s">
        <v>27</v>
      </c>
      <c r="F53" s="8" t="s">
        <v>116</v>
      </c>
      <c r="G53" s="9">
        <v>0</v>
      </c>
      <c r="H53" s="9">
        <v>0</v>
      </c>
      <c r="I53" s="9">
        <v>100</v>
      </c>
      <c r="J53" s="9">
        <v>0</v>
      </c>
      <c r="K53" s="9">
        <v>100</v>
      </c>
    </row>
    <row r="54" spans="1:11" x14ac:dyDescent="0.25">
      <c r="A54" s="8" t="s">
        <v>153</v>
      </c>
      <c r="B54" s="8" t="s">
        <v>16</v>
      </c>
      <c r="C54" s="8" t="s">
        <v>9</v>
      </c>
      <c r="D54" s="8" t="s">
        <v>11</v>
      </c>
      <c r="E54" s="8" t="s">
        <v>27</v>
      </c>
      <c r="F54" s="8" t="s">
        <v>106</v>
      </c>
      <c r="G54" s="9">
        <v>0</v>
      </c>
      <c r="H54" s="9">
        <v>0</v>
      </c>
      <c r="I54" s="9">
        <v>0</v>
      </c>
      <c r="J54" s="9">
        <v>85</v>
      </c>
      <c r="K54" s="9">
        <v>85</v>
      </c>
    </row>
    <row r="55" spans="1:11" x14ac:dyDescent="0.25">
      <c r="A55" s="8" t="s">
        <v>154</v>
      </c>
      <c r="B55" s="8" t="s">
        <v>16</v>
      </c>
      <c r="C55" s="8" t="s">
        <v>9</v>
      </c>
      <c r="D55" s="8" t="s">
        <v>11</v>
      </c>
      <c r="E55" s="8" t="s">
        <v>27</v>
      </c>
      <c r="F55" s="8" t="s">
        <v>155</v>
      </c>
      <c r="G55" s="9">
        <v>0</v>
      </c>
      <c r="H55" s="9">
        <v>0</v>
      </c>
      <c r="I55" s="9">
        <v>0</v>
      </c>
      <c r="J55" s="9">
        <v>65</v>
      </c>
      <c r="K55" s="9">
        <v>65</v>
      </c>
    </row>
    <row r="56" spans="1:11" ht="19.5" thickBot="1" x14ac:dyDescent="0.35">
      <c r="A56" s="10" t="s">
        <v>6</v>
      </c>
      <c r="B56" s="10"/>
      <c r="C56" s="10"/>
      <c r="D56" s="10"/>
      <c r="E56" s="10"/>
      <c r="F56" s="10"/>
      <c r="G56" s="11">
        <v>2803.3261630000002</v>
      </c>
      <c r="H56" s="11">
        <v>122797.38152</v>
      </c>
      <c r="I56" s="11">
        <v>61720.867591000002</v>
      </c>
      <c r="J56" s="11">
        <v>19078.599407000002</v>
      </c>
      <c r="K56" s="11">
        <v>206400.174681</v>
      </c>
    </row>
    <row r="57" spans="1:11" ht="15.75" thickBot="1" x14ac:dyDescent="0.3">
      <c r="K57" s="35">
        <f>SUBTOTAL(9,K4:K56)</f>
        <v>412800.34936200001</v>
      </c>
    </row>
  </sheetData>
  <autoFilter ref="A3:K56" xr:uid="{29360BAB-6E98-4A71-83FB-3AD6F3B70AE8}"/>
  <sortState xmlns:xlrd2="http://schemas.microsoft.com/office/spreadsheetml/2017/richdata2" ref="A4:K54">
    <sortCondition descending="1" ref="K4:K54"/>
  </sortState>
  <mergeCells count="2">
    <mergeCell ref="A1:K1"/>
    <mergeCell ref="A2:K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301D0-2FFD-4F2B-A059-D0C201CC0973}">
  <dimension ref="A1:K65"/>
  <sheetViews>
    <sheetView workbookViewId="0">
      <selection activeCell="D64" sqref="D64"/>
    </sheetView>
  </sheetViews>
  <sheetFormatPr baseColWidth="10" defaultRowHeight="15" x14ac:dyDescent="0.25"/>
  <cols>
    <col min="1" max="1" width="38" customWidth="1"/>
    <col min="2" max="2" width="22.85546875" customWidth="1"/>
    <col min="3" max="3" width="17.140625" hidden="1" customWidth="1"/>
    <col min="4" max="4" width="16.5703125" customWidth="1"/>
    <col min="5" max="5" width="18" customWidth="1"/>
    <col min="6" max="6" width="49" customWidth="1"/>
  </cols>
  <sheetData>
    <row r="1" spans="1:11" x14ac:dyDescent="0.25">
      <c r="A1" s="17" t="s">
        <v>158</v>
      </c>
    </row>
    <row r="2" spans="1:11" ht="19.5" thickBot="1" x14ac:dyDescent="0.3">
      <c r="A2" s="5" t="s">
        <v>96</v>
      </c>
      <c r="B2" s="5" t="s">
        <v>97</v>
      </c>
      <c r="C2" s="5" t="s">
        <v>0</v>
      </c>
      <c r="D2" s="5" t="s">
        <v>98</v>
      </c>
      <c r="E2" s="5" t="s">
        <v>99</v>
      </c>
      <c r="F2" s="5" t="s">
        <v>1</v>
      </c>
      <c r="G2" s="6" t="s">
        <v>2</v>
      </c>
      <c r="H2" s="6" t="s">
        <v>3</v>
      </c>
      <c r="I2" s="6" t="s">
        <v>4</v>
      </c>
      <c r="J2" s="6" t="s">
        <v>5</v>
      </c>
      <c r="K2" s="6" t="s">
        <v>6</v>
      </c>
    </row>
    <row r="3" spans="1:11" x14ac:dyDescent="0.25">
      <c r="A3" s="20" t="s">
        <v>100</v>
      </c>
      <c r="B3" s="21" t="s">
        <v>7</v>
      </c>
      <c r="C3" s="21" t="s">
        <v>8</v>
      </c>
      <c r="D3" s="21" t="s">
        <v>27</v>
      </c>
      <c r="E3" s="21" t="s">
        <v>101</v>
      </c>
      <c r="F3" s="21" t="s">
        <v>102</v>
      </c>
      <c r="G3" s="22">
        <v>0</v>
      </c>
      <c r="H3" s="22">
        <v>40000</v>
      </c>
      <c r="I3" s="22">
        <v>0</v>
      </c>
      <c r="J3" s="22">
        <v>0</v>
      </c>
      <c r="K3" s="23">
        <v>40000</v>
      </c>
    </row>
    <row r="4" spans="1:11" x14ac:dyDescent="0.25">
      <c r="A4" s="24" t="s">
        <v>103</v>
      </c>
      <c r="B4" s="8" t="s">
        <v>9</v>
      </c>
      <c r="C4" s="8" t="s">
        <v>8</v>
      </c>
      <c r="D4" s="8" t="s">
        <v>27</v>
      </c>
      <c r="E4" s="8" t="s">
        <v>101</v>
      </c>
      <c r="F4" s="8" t="s">
        <v>104</v>
      </c>
      <c r="G4" s="9">
        <v>0</v>
      </c>
      <c r="H4" s="9">
        <v>34311.870748000001</v>
      </c>
      <c r="I4" s="9">
        <v>0</v>
      </c>
      <c r="J4" s="9">
        <v>0</v>
      </c>
      <c r="K4" s="25">
        <v>34311.870748000001</v>
      </c>
    </row>
    <row r="5" spans="1:11" x14ac:dyDescent="0.25">
      <c r="A5" s="24" t="s">
        <v>111</v>
      </c>
      <c r="B5" s="8" t="s">
        <v>7</v>
      </c>
      <c r="C5" s="8" t="s">
        <v>8</v>
      </c>
      <c r="D5" s="8" t="s">
        <v>27</v>
      </c>
      <c r="E5" s="8" t="s">
        <v>101</v>
      </c>
      <c r="F5" s="8" t="s">
        <v>112</v>
      </c>
      <c r="G5" s="9">
        <v>0</v>
      </c>
      <c r="H5" s="9">
        <v>10511.836934999999</v>
      </c>
      <c r="I5" s="9">
        <v>0</v>
      </c>
      <c r="J5" s="9">
        <v>0</v>
      </c>
      <c r="K5" s="25">
        <v>10511.836934999999</v>
      </c>
    </row>
    <row r="6" spans="1:11" x14ac:dyDescent="0.25">
      <c r="A6" s="24" t="s">
        <v>13</v>
      </c>
      <c r="B6" s="8" t="s">
        <v>7</v>
      </c>
      <c r="C6" s="8" t="s">
        <v>8</v>
      </c>
      <c r="D6" s="8" t="s">
        <v>27</v>
      </c>
      <c r="E6" s="8" t="s">
        <v>101</v>
      </c>
      <c r="F6" s="8" t="s">
        <v>102</v>
      </c>
      <c r="G6" s="9">
        <v>0</v>
      </c>
      <c r="H6" s="9">
        <v>10000</v>
      </c>
      <c r="I6" s="9">
        <v>0</v>
      </c>
      <c r="J6" s="9">
        <v>0</v>
      </c>
      <c r="K6" s="25">
        <v>10000</v>
      </c>
    </row>
    <row r="7" spans="1:11" x14ac:dyDescent="0.25">
      <c r="A7" s="24" t="s">
        <v>108</v>
      </c>
      <c r="B7" s="8" t="s">
        <v>7</v>
      </c>
      <c r="C7" s="8" t="s">
        <v>8</v>
      </c>
      <c r="D7" s="8" t="s">
        <v>27</v>
      </c>
      <c r="E7" s="8" t="s">
        <v>101</v>
      </c>
      <c r="F7" s="8" t="s">
        <v>109</v>
      </c>
      <c r="G7" s="9">
        <v>0</v>
      </c>
      <c r="H7" s="9">
        <v>9754</v>
      </c>
      <c r="I7" s="9">
        <v>0</v>
      </c>
      <c r="J7" s="9">
        <v>0</v>
      </c>
      <c r="K7" s="25">
        <v>9754</v>
      </c>
    </row>
    <row r="8" spans="1:11" x14ac:dyDescent="0.25">
      <c r="A8" s="24" t="s">
        <v>12</v>
      </c>
      <c r="B8" s="8" t="s">
        <v>7</v>
      </c>
      <c r="C8" s="8" t="s">
        <v>8</v>
      </c>
      <c r="D8" s="8" t="s">
        <v>25</v>
      </c>
      <c r="E8" s="8" t="s">
        <v>101</v>
      </c>
      <c r="F8" s="8" t="s">
        <v>109</v>
      </c>
      <c r="G8" s="9">
        <v>0</v>
      </c>
      <c r="H8" s="9">
        <v>4637</v>
      </c>
      <c r="I8" s="9">
        <v>0</v>
      </c>
      <c r="J8" s="9">
        <v>0</v>
      </c>
      <c r="K8" s="25">
        <v>4637</v>
      </c>
    </row>
    <row r="9" spans="1:11" x14ac:dyDescent="0.25">
      <c r="A9" s="24" t="s">
        <v>120</v>
      </c>
      <c r="B9" s="8" t="s">
        <v>9</v>
      </c>
      <c r="C9" s="8" t="s">
        <v>8</v>
      </c>
      <c r="D9" s="8" t="s">
        <v>25</v>
      </c>
      <c r="E9" s="8" t="s">
        <v>101</v>
      </c>
      <c r="F9" s="8" t="s">
        <v>104</v>
      </c>
      <c r="G9" s="9">
        <v>2803.3261630000002</v>
      </c>
      <c r="H9" s="9">
        <v>696.67383700000005</v>
      </c>
      <c r="I9" s="9">
        <v>0</v>
      </c>
      <c r="J9" s="9">
        <v>0</v>
      </c>
      <c r="K9" s="25">
        <v>3500</v>
      </c>
    </row>
    <row r="10" spans="1:11" x14ac:dyDescent="0.25">
      <c r="A10" s="24" t="s">
        <v>122</v>
      </c>
      <c r="B10" s="8" t="s">
        <v>7</v>
      </c>
      <c r="C10" s="8" t="s">
        <v>8</v>
      </c>
      <c r="D10" s="8" t="s">
        <v>27</v>
      </c>
      <c r="E10" s="8" t="s">
        <v>101</v>
      </c>
      <c r="F10" s="8" t="s">
        <v>123</v>
      </c>
      <c r="G10" s="9">
        <v>0</v>
      </c>
      <c r="H10" s="9">
        <v>0</v>
      </c>
      <c r="I10" s="9">
        <v>0</v>
      </c>
      <c r="J10" s="9">
        <v>3000</v>
      </c>
      <c r="K10" s="25">
        <v>3000</v>
      </c>
    </row>
    <row r="11" spans="1:11" x14ac:dyDescent="0.25">
      <c r="A11" s="24" t="s">
        <v>139</v>
      </c>
      <c r="B11" s="8" t="s">
        <v>9</v>
      </c>
      <c r="C11" s="8" t="s">
        <v>8</v>
      </c>
      <c r="D11" s="8" t="s">
        <v>27</v>
      </c>
      <c r="E11" s="8" t="s">
        <v>101</v>
      </c>
      <c r="F11" s="8" t="s">
        <v>109</v>
      </c>
      <c r="G11" s="9">
        <v>0</v>
      </c>
      <c r="H11" s="9">
        <v>0</v>
      </c>
      <c r="I11" s="9">
        <v>350</v>
      </c>
      <c r="J11" s="9">
        <v>0</v>
      </c>
      <c r="K11" s="25">
        <v>350</v>
      </c>
    </row>
    <row r="12" spans="1:11" ht="15.75" thickBot="1" x14ac:dyDescent="0.3">
      <c r="A12" s="26" t="s">
        <v>145</v>
      </c>
      <c r="B12" s="27" t="s">
        <v>9</v>
      </c>
      <c r="C12" s="27" t="s">
        <v>22</v>
      </c>
      <c r="D12" s="27" t="s">
        <v>27</v>
      </c>
      <c r="E12" s="27" t="s">
        <v>101</v>
      </c>
      <c r="F12" s="27" t="s">
        <v>116</v>
      </c>
      <c r="G12" s="28">
        <v>0</v>
      </c>
      <c r="H12" s="28">
        <v>0</v>
      </c>
      <c r="I12" s="28">
        <v>221.350945</v>
      </c>
      <c r="J12" s="28">
        <v>0</v>
      </c>
      <c r="K12" s="29">
        <v>221.350945</v>
      </c>
    </row>
    <row r="13" spans="1:11" ht="15.75" thickBot="1" x14ac:dyDescent="0.3">
      <c r="A13" s="14"/>
      <c r="B13" s="14"/>
      <c r="C13" s="14"/>
      <c r="D13" s="14"/>
      <c r="E13" s="14"/>
      <c r="F13" s="14"/>
      <c r="G13" s="15"/>
      <c r="H13" s="15"/>
      <c r="I13" s="15"/>
      <c r="J13" s="15"/>
      <c r="K13" s="30">
        <f>SUM(K3:K12)</f>
        <v>116286.058628</v>
      </c>
    </row>
    <row r="14" spans="1:11" ht="15.75" thickBot="1" x14ac:dyDescent="0.3">
      <c r="A14" s="18" t="s">
        <v>159</v>
      </c>
    </row>
    <row r="15" spans="1:11" ht="18.75" x14ac:dyDescent="0.25">
      <c r="A15" s="31" t="s">
        <v>96</v>
      </c>
      <c r="B15" s="32" t="s">
        <v>97</v>
      </c>
      <c r="C15" s="32" t="s">
        <v>0</v>
      </c>
      <c r="D15" s="32" t="s">
        <v>98</v>
      </c>
      <c r="E15" s="32" t="s">
        <v>99</v>
      </c>
      <c r="F15" s="32" t="s">
        <v>1</v>
      </c>
      <c r="G15" s="33" t="s">
        <v>2</v>
      </c>
      <c r="H15" s="33" t="s">
        <v>3</v>
      </c>
      <c r="I15" s="33" t="s">
        <v>4</v>
      </c>
      <c r="J15" s="33" t="s">
        <v>5</v>
      </c>
      <c r="K15" s="34" t="s">
        <v>6</v>
      </c>
    </row>
    <row r="16" spans="1:11" x14ac:dyDescent="0.25">
      <c r="A16" s="24" t="s">
        <v>10</v>
      </c>
      <c r="B16" s="8" t="s">
        <v>9</v>
      </c>
      <c r="C16" s="8" t="s">
        <v>11</v>
      </c>
      <c r="D16" s="8" t="s">
        <v>27</v>
      </c>
      <c r="E16" s="8" t="s">
        <v>101</v>
      </c>
      <c r="F16" s="8" t="s">
        <v>106</v>
      </c>
      <c r="G16" s="9">
        <v>0</v>
      </c>
      <c r="H16" s="9">
        <v>0</v>
      </c>
      <c r="I16" s="9">
        <v>15000</v>
      </c>
      <c r="J16" s="9">
        <v>0</v>
      </c>
      <c r="K16" s="25">
        <v>15000</v>
      </c>
    </row>
    <row r="17" spans="1:11" x14ac:dyDescent="0.25">
      <c r="A17" s="24" t="s">
        <v>10</v>
      </c>
      <c r="B17" s="8" t="s">
        <v>9</v>
      </c>
      <c r="C17" s="8" t="s">
        <v>11</v>
      </c>
      <c r="D17" s="8" t="s">
        <v>27</v>
      </c>
      <c r="E17" s="8" t="s">
        <v>101</v>
      </c>
      <c r="F17" s="8" t="s">
        <v>106</v>
      </c>
      <c r="G17" s="9">
        <v>0</v>
      </c>
      <c r="H17" s="9">
        <v>0</v>
      </c>
      <c r="I17" s="9">
        <v>12000</v>
      </c>
      <c r="J17" s="9">
        <v>0</v>
      </c>
      <c r="K17" s="25">
        <v>12000</v>
      </c>
    </row>
    <row r="18" spans="1:11" x14ac:dyDescent="0.25">
      <c r="A18" s="24" t="s">
        <v>10</v>
      </c>
      <c r="B18" s="8" t="s">
        <v>9</v>
      </c>
      <c r="C18" s="8" t="s">
        <v>11</v>
      </c>
      <c r="D18" s="8" t="s">
        <v>27</v>
      </c>
      <c r="E18" s="8" t="s">
        <v>101</v>
      </c>
      <c r="F18" s="8" t="s">
        <v>106</v>
      </c>
      <c r="G18" s="9">
        <v>0</v>
      </c>
      <c r="H18" s="9">
        <v>0</v>
      </c>
      <c r="I18" s="9">
        <v>5000</v>
      </c>
      <c r="J18" s="9">
        <v>0</v>
      </c>
      <c r="K18" s="25">
        <v>5000</v>
      </c>
    </row>
    <row r="19" spans="1:11" x14ac:dyDescent="0.25">
      <c r="A19" s="24" t="s">
        <v>10</v>
      </c>
      <c r="B19" s="8" t="s">
        <v>9</v>
      </c>
      <c r="C19" s="8" t="s">
        <v>11</v>
      </c>
      <c r="D19" s="8" t="s">
        <v>27</v>
      </c>
      <c r="E19" s="8" t="s">
        <v>101</v>
      </c>
      <c r="F19" s="8" t="s">
        <v>106</v>
      </c>
      <c r="G19" s="9">
        <v>0</v>
      </c>
      <c r="H19" s="9">
        <v>4843</v>
      </c>
      <c r="I19" s="9">
        <v>0</v>
      </c>
      <c r="J19" s="9">
        <v>0</v>
      </c>
      <c r="K19" s="25">
        <v>4843</v>
      </c>
    </row>
    <row r="20" spans="1:11" x14ac:dyDescent="0.25">
      <c r="A20" s="24" t="s">
        <v>10</v>
      </c>
      <c r="B20" s="8" t="s">
        <v>9</v>
      </c>
      <c r="C20" s="8" t="s">
        <v>11</v>
      </c>
      <c r="D20" s="8" t="s">
        <v>27</v>
      </c>
      <c r="E20" s="8" t="s">
        <v>101</v>
      </c>
      <c r="F20" s="8" t="s">
        <v>106</v>
      </c>
      <c r="G20" s="9">
        <v>0</v>
      </c>
      <c r="H20" s="9">
        <v>4843</v>
      </c>
      <c r="I20" s="9">
        <v>0</v>
      </c>
      <c r="J20" s="9">
        <v>0</v>
      </c>
      <c r="K20" s="25">
        <v>4843</v>
      </c>
    </row>
    <row r="21" spans="1:11" x14ac:dyDescent="0.25">
      <c r="A21" s="24" t="s">
        <v>10</v>
      </c>
      <c r="B21" s="8" t="s">
        <v>9</v>
      </c>
      <c r="C21" s="8" t="s">
        <v>11</v>
      </c>
      <c r="D21" s="8" t="s">
        <v>27</v>
      </c>
      <c r="E21" s="8" t="s">
        <v>101</v>
      </c>
      <c r="F21" s="8" t="s">
        <v>106</v>
      </c>
      <c r="G21" s="9">
        <v>0</v>
      </c>
      <c r="H21" s="9">
        <v>0</v>
      </c>
      <c r="I21" s="9">
        <v>4800</v>
      </c>
      <c r="J21" s="9">
        <v>0</v>
      </c>
      <c r="K21" s="25">
        <v>4800</v>
      </c>
    </row>
    <row r="22" spans="1:11" x14ac:dyDescent="0.25">
      <c r="A22" s="24" t="s">
        <v>10</v>
      </c>
      <c r="B22" s="8" t="s">
        <v>9</v>
      </c>
      <c r="C22" s="8" t="s">
        <v>11</v>
      </c>
      <c r="D22" s="8" t="s">
        <v>27</v>
      </c>
      <c r="E22" s="8" t="s">
        <v>101</v>
      </c>
      <c r="F22" s="8" t="s">
        <v>106</v>
      </c>
      <c r="G22" s="9">
        <v>0</v>
      </c>
      <c r="H22" s="9">
        <v>0</v>
      </c>
      <c r="I22" s="9">
        <v>1700</v>
      </c>
      <c r="J22" s="9">
        <v>2600</v>
      </c>
      <c r="K22" s="25">
        <v>4300</v>
      </c>
    </row>
    <row r="23" spans="1:11" x14ac:dyDescent="0.25">
      <c r="A23" s="24" t="s">
        <v>114</v>
      </c>
      <c r="B23" s="8" t="s">
        <v>9</v>
      </c>
      <c r="C23" s="8" t="s">
        <v>11</v>
      </c>
      <c r="D23" s="8" t="s">
        <v>27</v>
      </c>
      <c r="E23" s="8" t="s">
        <v>101</v>
      </c>
      <c r="F23" s="8" t="s">
        <v>106</v>
      </c>
      <c r="G23" s="9">
        <v>0</v>
      </c>
      <c r="H23" s="9">
        <v>0</v>
      </c>
      <c r="I23" s="9">
        <v>4000</v>
      </c>
      <c r="J23" s="9">
        <v>0</v>
      </c>
      <c r="K23" s="25">
        <v>4000</v>
      </c>
    </row>
    <row r="24" spans="1:11" x14ac:dyDescent="0.25">
      <c r="A24" s="24" t="s">
        <v>16</v>
      </c>
      <c r="B24" s="8" t="s">
        <v>9</v>
      </c>
      <c r="C24" s="8" t="s">
        <v>11</v>
      </c>
      <c r="D24" s="8" t="s">
        <v>27</v>
      </c>
      <c r="E24" s="8" t="s">
        <v>101</v>
      </c>
      <c r="F24" s="8" t="s">
        <v>116</v>
      </c>
      <c r="G24" s="9">
        <v>0</v>
      </c>
      <c r="H24" s="9">
        <v>0</v>
      </c>
      <c r="I24" s="9">
        <v>0</v>
      </c>
      <c r="J24" s="9">
        <v>3000</v>
      </c>
      <c r="K24" s="25">
        <v>3000</v>
      </c>
    </row>
    <row r="25" spans="1:11" x14ac:dyDescent="0.25">
      <c r="A25" s="24" t="s">
        <v>10</v>
      </c>
      <c r="B25" s="8" t="s">
        <v>9</v>
      </c>
      <c r="C25" s="8" t="s">
        <v>11</v>
      </c>
      <c r="D25" s="8" t="s">
        <v>27</v>
      </c>
      <c r="E25" s="8" t="s">
        <v>101</v>
      </c>
      <c r="F25" s="8" t="s">
        <v>116</v>
      </c>
      <c r="G25" s="9">
        <v>0</v>
      </c>
      <c r="H25" s="9">
        <v>0</v>
      </c>
      <c r="I25" s="9">
        <v>3000</v>
      </c>
      <c r="J25" s="9">
        <v>0</v>
      </c>
      <c r="K25" s="25">
        <v>3000</v>
      </c>
    </row>
    <row r="26" spans="1:11" x14ac:dyDescent="0.25">
      <c r="A26" s="24" t="s">
        <v>16</v>
      </c>
      <c r="B26" s="8" t="s">
        <v>7</v>
      </c>
      <c r="C26" s="8" t="s">
        <v>11</v>
      </c>
      <c r="D26" s="8" t="s">
        <v>27</v>
      </c>
      <c r="E26" s="8" t="s">
        <v>101</v>
      </c>
      <c r="F26" s="8" t="s">
        <v>104</v>
      </c>
      <c r="G26" s="9">
        <v>0</v>
      </c>
      <c r="H26" s="9">
        <v>0</v>
      </c>
      <c r="I26" s="9">
        <v>0</v>
      </c>
      <c r="J26" s="9">
        <v>2918.6518390000001</v>
      </c>
      <c r="K26" s="25">
        <v>2918.6518390000001</v>
      </c>
    </row>
    <row r="27" spans="1:11" x14ac:dyDescent="0.25">
      <c r="A27" s="24" t="s">
        <v>16</v>
      </c>
      <c r="B27" s="8" t="s">
        <v>9</v>
      </c>
      <c r="C27" s="8" t="s">
        <v>11</v>
      </c>
      <c r="D27" s="8" t="s">
        <v>27</v>
      </c>
      <c r="E27" s="8" t="s">
        <v>101</v>
      </c>
      <c r="F27" s="8" t="s">
        <v>109</v>
      </c>
      <c r="G27" s="9">
        <v>0</v>
      </c>
      <c r="H27" s="9">
        <v>0</v>
      </c>
      <c r="I27" s="9">
        <v>2509.516646</v>
      </c>
      <c r="J27" s="9">
        <v>0</v>
      </c>
      <c r="K27" s="25">
        <v>2509.516646</v>
      </c>
    </row>
    <row r="28" spans="1:11" x14ac:dyDescent="0.25">
      <c r="A28" s="24" t="s">
        <v>17</v>
      </c>
      <c r="B28" s="8" t="s">
        <v>9</v>
      </c>
      <c r="C28" s="8" t="s">
        <v>11</v>
      </c>
      <c r="D28" s="8" t="s">
        <v>27</v>
      </c>
      <c r="E28" s="8" t="s">
        <v>101</v>
      </c>
      <c r="F28" s="8" t="s">
        <v>116</v>
      </c>
      <c r="G28" s="9">
        <v>0</v>
      </c>
      <c r="H28" s="9">
        <v>0</v>
      </c>
      <c r="I28" s="9">
        <v>2000</v>
      </c>
      <c r="J28" s="9">
        <v>0</v>
      </c>
      <c r="K28" s="25">
        <v>2000</v>
      </c>
    </row>
    <row r="29" spans="1:11" x14ac:dyDescent="0.25">
      <c r="A29" s="24" t="s">
        <v>10</v>
      </c>
      <c r="B29" s="8" t="s">
        <v>9</v>
      </c>
      <c r="C29" s="8" t="s">
        <v>11</v>
      </c>
      <c r="D29" s="8" t="s">
        <v>27</v>
      </c>
      <c r="E29" s="8" t="s">
        <v>101</v>
      </c>
      <c r="F29" s="8" t="s">
        <v>106</v>
      </c>
      <c r="G29" s="9">
        <v>0</v>
      </c>
      <c r="H29" s="9">
        <v>0</v>
      </c>
      <c r="I29" s="9">
        <v>2000</v>
      </c>
      <c r="J29" s="9">
        <v>0</v>
      </c>
      <c r="K29" s="25">
        <v>2000</v>
      </c>
    </row>
    <row r="30" spans="1:11" x14ac:dyDescent="0.25">
      <c r="A30" s="24" t="s">
        <v>10</v>
      </c>
      <c r="B30" s="8" t="s">
        <v>9</v>
      </c>
      <c r="C30" s="8" t="s">
        <v>11</v>
      </c>
      <c r="D30" s="8" t="s">
        <v>27</v>
      </c>
      <c r="E30" s="8" t="s">
        <v>101</v>
      </c>
      <c r="F30" s="8" t="s">
        <v>106</v>
      </c>
      <c r="G30" s="9">
        <v>0</v>
      </c>
      <c r="H30" s="9">
        <v>1800</v>
      </c>
      <c r="I30" s="9">
        <v>0</v>
      </c>
      <c r="J30" s="9">
        <v>0</v>
      </c>
      <c r="K30" s="25">
        <v>1800</v>
      </c>
    </row>
    <row r="31" spans="1:11" x14ac:dyDescent="0.25">
      <c r="A31" s="24" t="s">
        <v>10</v>
      </c>
      <c r="B31" s="8" t="s">
        <v>9</v>
      </c>
      <c r="C31" s="8" t="s">
        <v>11</v>
      </c>
      <c r="D31" s="8" t="s">
        <v>27</v>
      </c>
      <c r="E31" s="8" t="s">
        <v>101</v>
      </c>
      <c r="F31" s="8" t="s">
        <v>116</v>
      </c>
      <c r="G31" s="9">
        <v>0</v>
      </c>
      <c r="H31" s="9">
        <v>0</v>
      </c>
      <c r="I31" s="9">
        <v>1400</v>
      </c>
      <c r="J31" s="9">
        <v>0</v>
      </c>
      <c r="K31" s="25">
        <v>1400</v>
      </c>
    </row>
    <row r="32" spans="1:11" x14ac:dyDescent="0.25">
      <c r="A32" s="24" t="s">
        <v>10</v>
      </c>
      <c r="B32" s="8" t="s">
        <v>9</v>
      </c>
      <c r="C32" s="8" t="s">
        <v>11</v>
      </c>
      <c r="D32" s="8" t="s">
        <v>27</v>
      </c>
      <c r="E32" s="8" t="s">
        <v>101</v>
      </c>
      <c r="F32" s="8" t="s">
        <v>106</v>
      </c>
      <c r="G32" s="9">
        <v>0</v>
      </c>
      <c r="H32" s="9">
        <v>1000</v>
      </c>
      <c r="I32" s="9">
        <v>0</v>
      </c>
      <c r="J32" s="9">
        <v>0</v>
      </c>
      <c r="K32" s="25">
        <v>1000</v>
      </c>
    </row>
    <row r="33" spans="1:11" x14ac:dyDescent="0.25">
      <c r="A33" s="24" t="s">
        <v>10</v>
      </c>
      <c r="B33" s="8" t="s">
        <v>9</v>
      </c>
      <c r="C33" s="8" t="s">
        <v>11</v>
      </c>
      <c r="D33" s="8" t="s">
        <v>27</v>
      </c>
      <c r="E33" s="8" t="s">
        <v>101</v>
      </c>
      <c r="F33" s="8" t="s">
        <v>112</v>
      </c>
      <c r="G33" s="9">
        <v>0</v>
      </c>
      <c r="H33" s="9">
        <v>0</v>
      </c>
      <c r="I33" s="9">
        <v>1000</v>
      </c>
      <c r="J33" s="9">
        <v>0</v>
      </c>
      <c r="K33" s="25">
        <v>1000</v>
      </c>
    </row>
    <row r="34" spans="1:11" x14ac:dyDescent="0.25">
      <c r="A34" s="24" t="s">
        <v>17</v>
      </c>
      <c r="B34" s="8" t="s">
        <v>9</v>
      </c>
      <c r="C34" s="8" t="s">
        <v>11</v>
      </c>
      <c r="D34" s="8" t="s">
        <v>27</v>
      </c>
      <c r="E34" s="8" t="s">
        <v>101</v>
      </c>
      <c r="F34" s="8" t="s">
        <v>116</v>
      </c>
      <c r="G34" s="9">
        <v>0</v>
      </c>
      <c r="H34" s="9">
        <v>0</v>
      </c>
      <c r="I34" s="9">
        <v>1000</v>
      </c>
      <c r="J34" s="9">
        <v>0</v>
      </c>
      <c r="K34" s="25">
        <v>1000</v>
      </c>
    </row>
    <row r="35" spans="1:11" x14ac:dyDescent="0.25">
      <c r="A35" s="24" t="s">
        <v>10</v>
      </c>
      <c r="B35" s="8" t="s">
        <v>9</v>
      </c>
      <c r="C35" s="8" t="s">
        <v>11</v>
      </c>
      <c r="D35" s="8" t="s">
        <v>27</v>
      </c>
      <c r="E35" s="8" t="s">
        <v>101</v>
      </c>
      <c r="F35" s="8" t="s">
        <v>102</v>
      </c>
      <c r="G35" s="9">
        <v>0</v>
      </c>
      <c r="H35" s="9">
        <v>0</v>
      </c>
      <c r="I35" s="9">
        <v>950</v>
      </c>
      <c r="J35" s="9">
        <v>0</v>
      </c>
      <c r="K35" s="25">
        <v>950</v>
      </c>
    </row>
    <row r="36" spans="1:11" x14ac:dyDescent="0.25">
      <c r="A36" s="24" t="s">
        <v>20</v>
      </c>
      <c r="B36" s="8" t="s">
        <v>7</v>
      </c>
      <c r="C36" s="8" t="s">
        <v>11</v>
      </c>
      <c r="D36" s="8" t="s">
        <v>132</v>
      </c>
      <c r="E36" s="8" t="s">
        <v>101</v>
      </c>
      <c r="F36" s="8" t="s">
        <v>106</v>
      </c>
      <c r="G36" s="9">
        <v>0</v>
      </c>
      <c r="H36" s="9">
        <v>0</v>
      </c>
      <c r="I36" s="9">
        <v>440</v>
      </c>
      <c r="J36" s="9">
        <v>441</v>
      </c>
      <c r="K36" s="25">
        <v>881</v>
      </c>
    </row>
    <row r="37" spans="1:11" x14ac:dyDescent="0.25">
      <c r="A37" s="24" t="s">
        <v>16</v>
      </c>
      <c r="B37" s="8" t="s">
        <v>9</v>
      </c>
      <c r="C37" s="8" t="s">
        <v>11</v>
      </c>
      <c r="D37" s="8" t="s">
        <v>27</v>
      </c>
      <c r="E37" s="8" t="s">
        <v>101</v>
      </c>
      <c r="F37" s="8" t="s">
        <v>116</v>
      </c>
      <c r="G37" s="9">
        <v>0</v>
      </c>
      <c r="H37" s="9">
        <v>0</v>
      </c>
      <c r="I37" s="9">
        <v>0</v>
      </c>
      <c r="J37" s="9">
        <v>874.94756900000004</v>
      </c>
      <c r="K37" s="25">
        <v>874.94756900000004</v>
      </c>
    </row>
    <row r="38" spans="1:11" x14ac:dyDescent="0.25">
      <c r="A38" s="24" t="s">
        <v>16</v>
      </c>
      <c r="B38" s="8" t="s">
        <v>9</v>
      </c>
      <c r="C38" s="8" t="s">
        <v>11</v>
      </c>
      <c r="D38" s="8" t="s">
        <v>25</v>
      </c>
      <c r="E38" s="8" t="s">
        <v>101</v>
      </c>
      <c r="F38" s="8" t="s">
        <v>116</v>
      </c>
      <c r="G38" s="9">
        <v>0</v>
      </c>
      <c r="H38" s="9">
        <v>0</v>
      </c>
      <c r="I38" s="9">
        <v>200</v>
      </c>
      <c r="J38" s="9">
        <v>350</v>
      </c>
      <c r="K38" s="25">
        <v>550</v>
      </c>
    </row>
    <row r="39" spans="1:11" x14ac:dyDescent="0.25">
      <c r="A39" s="24" t="s">
        <v>10</v>
      </c>
      <c r="B39" s="8" t="s">
        <v>9</v>
      </c>
      <c r="C39" s="8" t="s">
        <v>11</v>
      </c>
      <c r="D39" s="8" t="s">
        <v>27</v>
      </c>
      <c r="E39" s="8" t="s">
        <v>101</v>
      </c>
      <c r="F39" s="8" t="s">
        <v>116</v>
      </c>
      <c r="G39" s="9">
        <v>0</v>
      </c>
      <c r="H39" s="9">
        <v>0</v>
      </c>
      <c r="I39" s="9">
        <v>500</v>
      </c>
      <c r="J39" s="9">
        <v>0</v>
      </c>
      <c r="K39" s="25">
        <v>500</v>
      </c>
    </row>
    <row r="40" spans="1:11" x14ac:dyDescent="0.25">
      <c r="A40" s="24" t="s">
        <v>16</v>
      </c>
      <c r="B40" s="8" t="s">
        <v>9</v>
      </c>
      <c r="C40" s="8" t="s">
        <v>11</v>
      </c>
      <c r="D40" s="8" t="s">
        <v>27</v>
      </c>
      <c r="E40" s="8" t="s">
        <v>101</v>
      </c>
      <c r="F40" s="8" t="s">
        <v>112</v>
      </c>
      <c r="G40" s="9">
        <v>0</v>
      </c>
      <c r="H40" s="9">
        <v>0</v>
      </c>
      <c r="I40" s="9">
        <v>0</v>
      </c>
      <c r="J40" s="9">
        <v>431</v>
      </c>
      <c r="K40" s="25">
        <v>431</v>
      </c>
    </row>
    <row r="41" spans="1:11" x14ac:dyDescent="0.25">
      <c r="A41" s="24" t="s">
        <v>10</v>
      </c>
      <c r="B41" s="8" t="s">
        <v>9</v>
      </c>
      <c r="C41" s="8" t="s">
        <v>11</v>
      </c>
      <c r="D41" s="8" t="s">
        <v>27</v>
      </c>
      <c r="E41" s="8" t="s">
        <v>101</v>
      </c>
      <c r="F41" s="8" t="s">
        <v>106</v>
      </c>
      <c r="G41" s="9">
        <v>0</v>
      </c>
      <c r="H41" s="9">
        <v>400</v>
      </c>
      <c r="I41" s="9">
        <v>0</v>
      </c>
      <c r="J41" s="9">
        <v>0</v>
      </c>
      <c r="K41" s="25">
        <v>400</v>
      </c>
    </row>
    <row r="42" spans="1:11" x14ac:dyDescent="0.25">
      <c r="A42" s="24" t="s">
        <v>10</v>
      </c>
      <c r="B42" s="8" t="s">
        <v>9</v>
      </c>
      <c r="C42" s="8" t="s">
        <v>11</v>
      </c>
      <c r="D42" s="8" t="s">
        <v>27</v>
      </c>
      <c r="E42" s="8" t="s">
        <v>101</v>
      </c>
      <c r="F42" s="8" t="s">
        <v>106</v>
      </c>
      <c r="G42" s="9">
        <v>0</v>
      </c>
      <c r="H42" s="9">
        <v>0</v>
      </c>
      <c r="I42" s="9">
        <v>400</v>
      </c>
      <c r="J42" s="9">
        <v>0</v>
      </c>
      <c r="K42" s="25">
        <v>400</v>
      </c>
    </row>
    <row r="43" spans="1:11" x14ac:dyDescent="0.25">
      <c r="A43" s="24" t="s">
        <v>10</v>
      </c>
      <c r="B43" s="8" t="s">
        <v>9</v>
      </c>
      <c r="C43" s="8" t="s">
        <v>11</v>
      </c>
      <c r="D43" s="8" t="s">
        <v>27</v>
      </c>
      <c r="E43" s="8" t="s">
        <v>101</v>
      </c>
      <c r="F43" s="8" t="s">
        <v>106</v>
      </c>
      <c r="G43" s="9">
        <v>0</v>
      </c>
      <c r="H43" s="9">
        <v>0</v>
      </c>
      <c r="I43" s="9">
        <v>350</v>
      </c>
      <c r="J43" s="9">
        <v>0</v>
      </c>
      <c r="K43" s="25">
        <v>350</v>
      </c>
    </row>
    <row r="44" spans="1:11" x14ac:dyDescent="0.25">
      <c r="A44" s="24" t="s">
        <v>21</v>
      </c>
      <c r="B44" s="8" t="s">
        <v>9</v>
      </c>
      <c r="C44" s="8" t="s">
        <v>11</v>
      </c>
      <c r="D44" s="8" t="s">
        <v>27</v>
      </c>
      <c r="E44" s="8" t="s">
        <v>101</v>
      </c>
      <c r="F44" s="8" t="s">
        <v>116</v>
      </c>
      <c r="G44" s="9">
        <v>0</v>
      </c>
      <c r="H44" s="9">
        <v>0</v>
      </c>
      <c r="I44" s="9">
        <v>300</v>
      </c>
      <c r="J44" s="9">
        <v>0</v>
      </c>
      <c r="K44" s="25">
        <v>300</v>
      </c>
    </row>
    <row r="45" spans="1:11" x14ac:dyDescent="0.25">
      <c r="A45" s="24" t="s">
        <v>16</v>
      </c>
      <c r="B45" s="8" t="s">
        <v>9</v>
      </c>
      <c r="C45" s="8" t="s">
        <v>11</v>
      </c>
      <c r="D45" s="8" t="s">
        <v>27</v>
      </c>
      <c r="E45" s="8" t="s">
        <v>101</v>
      </c>
      <c r="F45" s="8" t="s">
        <v>109</v>
      </c>
      <c r="G45" s="9">
        <v>0</v>
      </c>
      <c r="H45" s="9">
        <v>0</v>
      </c>
      <c r="I45" s="9">
        <v>0</v>
      </c>
      <c r="J45" s="9">
        <v>259.999999</v>
      </c>
      <c r="K45" s="25">
        <v>259.999999</v>
      </c>
    </row>
    <row r="46" spans="1:11" x14ac:dyDescent="0.25">
      <c r="A46" s="24" t="s">
        <v>16</v>
      </c>
      <c r="B46" s="8" t="s">
        <v>9</v>
      </c>
      <c r="C46" s="8" t="s">
        <v>11</v>
      </c>
      <c r="D46" s="8" t="s">
        <v>27</v>
      </c>
      <c r="E46" s="8" t="s">
        <v>101</v>
      </c>
      <c r="F46" s="8" t="s">
        <v>123</v>
      </c>
      <c r="G46" s="9">
        <v>0</v>
      </c>
      <c r="H46" s="9">
        <v>0</v>
      </c>
      <c r="I46" s="9">
        <v>0</v>
      </c>
      <c r="J46" s="9">
        <v>240</v>
      </c>
      <c r="K46" s="25">
        <v>240</v>
      </c>
    </row>
    <row r="47" spans="1:11" x14ac:dyDescent="0.25">
      <c r="A47" s="24" t="s">
        <v>16</v>
      </c>
      <c r="B47" s="8" t="s">
        <v>9</v>
      </c>
      <c r="C47" s="8" t="s">
        <v>11</v>
      </c>
      <c r="D47" s="8" t="s">
        <v>27</v>
      </c>
      <c r="E47" s="8" t="s">
        <v>101</v>
      </c>
      <c r="F47" s="8" t="s">
        <v>116</v>
      </c>
      <c r="G47" s="9">
        <v>0</v>
      </c>
      <c r="H47" s="9">
        <v>0</v>
      </c>
      <c r="I47" s="9">
        <v>0</v>
      </c>
      <c r="J47" s="9">
        <v>185</v>
      </c>
      <c r="K47" s="25">
        <v>185</v>
      </c>
    </row>
    <row r="48" spans="1:11" x14ac:dyDescent="0.25">
      <c r="A48" s="24" t="s">
        <v>16</v>
      </c>
      <c r="B48" s="8" t="s">
        <v>9</v>
      </c>
      <c r="C48" s="8" t="s">
        <v>11</v>
      </c>
      <c r="D48" s="8" t="s">
        <v>27</v>
      </c>
      <c r="E48" s="8" t="s">
        <v>101</v>
      </c>
      <c r="F48" s="8" t="s">
        <v>106</v>
      </c>
      <c r="G48" s="9">
        <v>0</v>
      </c>
      <c r="H48" s="9">
        <v>0</v>
      </c>
      <c r="I48" s="9">
        <v>0</v>
      </c>
      <c r="J48" s="9">
        <v>165</v>
      </c>
      <c r="K48" s="25">
        <v>165</v>
      </c>
    </row>
    <row r="49" spans="1:11" x14ac:dyDescent="0.25">
      <c r="A49" s="24" t="s">
        <v>148</v>
      </c>
      <c r="B49" s="8" t="s">
        <v>9</v>
      </c>
      <c r="C49" s="8" t="s">
        <v>11</v>
      </c>
      <c r="D49" s="8" t="s">
        <v>27</v>
      </c>
      <c r="E49" s="8" t="s">
        <v>101</v>
      </c>
      <c r="F49" s="8" t="s">
        <v>112</v>
      </c>
      <c r="G49" s="9">
        <v>0</v>
      </c>
      <c r="H49" s="9">
        <v>0</v>
      </c>
      <c r="I49" s="9">
        <v>0</v>
      </c>
      <c r="J49" s="9">
        <v>163</v>
      </c>
      <c r="K49" s="25">
        <v>163</v>
      </c>
    </row>
    <row r="50" spans="1:11" x14ac:dyDescent="0.25">
      <c r="A50" s="24" t="s">
        <v>16</v>
      </c>
      <c r="B50" s="8" t="s">
        <v>9</v>
      </c>
      <c r="C50" s="8" t="s">
        <v>11</v>
      </c>
      <c r="D50" s="8" t="s">
        <v>25</v>
      </c>
      <c r="E50" s="8" t="s">
        <v>101</v>
      </c>
      <c r="F50" s="8" t="s">
        <v>106</v>
      </c>
      <c r="G50" s="9">
        <v>0</v>
      </c>
      <c r="H50" s="9">
        <v>0</v>
      </c>
      <c r="I50" s="9">
        <v>0</v>
      </c>
      <c r="J50" s="9">
        <v>160</v>
      </c>
      <c r="K50" s="25">
        <v>160</v>
      </c>
    </row>
    <row r="51" spans="1:11" x14ac:dyDescent="0.25">
      <c r="A51" s="24" t="s">
        <v>16</v>
      </c>
      <c r="B51" s="8" t="s">
        <v>9</v>
      </c>
      <c r="C51" s="8" t="s">
        <v>11</v>
      </c>
      <c r="D51" s="8" t="s">
        <v>27</v>
      </c>
      <c r="E51" s="8" t="s">
        <v>101</v>
      </c>
      <c r="F51" s="8" t="s">
        <v>151</v>
      </c>
      <c r="G51" s="9">
        <v>0</v>
      </c>
      <c r="H51" s="9">
        <v>0</v>
      </c>
      <c r="I51" s="9">
        <v>0</v>
      </c>
      <c r="J51" s="9">
        <v>140</v>
      </c>
      <c r="K51" s="25">
        <v>140</v>
      </c>
    </row>
    <row r="52" spans="1:11" x14ac:dyDescent="0.25">
      <c r="A52" s="24" t="s">
        <v>16</v>
      </c>
      <c r="B52" s="8" t="s">
        <v>9</v>
      </c>
      <c r="C52" s="8" t="s">
        <v>11</v>
      </c>
      <c r="D52" s="8" t="s">
        <v>27</v>
      </c>
      <c r="E52" s="8" t="s">
        <v>101</v>
      </c>
      <c r="F52" s="8" t="s">
        <v>116</v>
      </c>
      <c r="G52" s="9">
        <v>0</v>
      </c>
      <c r="H52" s="9">
        <v>0</v>
      </c>
      <c r="I52" s="9">
        <v>100</v>
      </c>
      <c r="J52" s="9">
        <v>0</v>
      </c>
      <c r="K52" s="25">
        <v>100</v>
      </c>
    </row>
    <row r="53" spans="1:11" x14ac:dyDescent="0.25">
      <c r="A53" s="24" t="s">
        <v>16</v>
      </c>
      <c r="B53" s="8" t="s">
        <v>9</v>
      </c>
      <c r="C53" s="8" t="s">
        <v>11</v>
      </c>
      <c r="D53" s="8" t="s">
        <v>27</v>
      </c>
      <c r="E53" s="8" t="s">
        <v>101</v>
      </c>
      <c r="F53" s="8" t="s">
        <v>106</v>
      </c>
      <c r="G53" s="9">
        <v>0</v>
      </c>
      <c r="H53" s="9">
        <v>0</v>
      </c>
      <c r="I53" s="9">
        <v>0</v>
      </c>
      <c r="J53" s="9">
        <v>85</v>
      </c>
      <c r="K53" s="25">
        <v>85</v>
      </c>
    </row>
    <row r="54" spans="1:11" ht="15.75" thickBot="1" x14ac:dyDescent="0.3">
      <c r="A54" s="26" t="s">
        <v>16</v>
      </c>
      <c r="B54" s="27" t="s">
        <v>9</v>
      </c>
      <c r="C54" s="27" t="s">
        <v>11</v>
      </c>
      <c r="D54" s="27" t="s">
        <v>27</v>
      </c>
      <c r="E54" s="27" t="s">
        <v>101</v>
      </c>
      <c r="F54" s="27" t="s">
        <v>155</v>
      </c>
      <c r="G54" s="28">
        <v>0</v>
      </c>
      <c r="H54" s="28">
        <v>0</v>
      </c>
      <c r="I54" s="28">
        <v>0</v>
      </c>
      <c r="J54" s="28">
        <v>65</v>
      </c>
      <c r="K54" s="29">
        <v>65</v>
      </c>
    </row>
    <row r="55" spans="1:11" ht="15.75" thickBot="1" x14ac:dyDescent="0.3">
      <c r="K55" s="35">
        <f>SUM(K16:K54)</f>
        <v>83614.116053000005</v>
      </c>
    </row>
    <row r="57" spans="1:11" ht="15.75" thickBot="1" x14ac:dyDescent="0.3">
      <c r="A57" s="18" t="s">
        <v>161</v>
      </c>
    </row>
    <row r="58" spans="1:11" ht="18.75" x14ac:dyDescent="0.25">
      <c r="A58" s="31" t="s">
        <v>96</v>
      </c>
      <c r="B58" s="32" t="s">
        <v>97</v>
      </c>
      <c r="C58" s="32" t="s">
        <v>0</v>
      </c>
      <c r="D58" s="32" t="s">
        <v>98</v>
      </c>
      <c r="E58" s="32" t="s">
        <v>99</v>
      </c>
      <c r="F58" s="32" t="s">
        <v>1</v>
      </c>
      <c r="G58" s="33" t="s">
        <v>2</v>
      </c>
      <c r="H58" s="33" t="s">
        <v>3</v>
      </c>
      <c r="I58" s="33" t="s">
        <v>4</v>
      </c>
      <c r="J58" s="33" t="s">
        <v>5</v>
      </c>
      <c r="K58" s="34" t="s">
        <v>6</v>
      </c>
    </row>
    <row r="59" spans="1:11" x14ac:dyDescent="0.25">
      <c r="A59" s="24" t="s">
        <v>14</v>
      </c>
      <c r="B59" s="8" t="s">
        <v>9</v>
      </c>
      <c r="C59" s="8" t="s">
        <v>15</v>
      </c>
      <c r="D59" s="8" t="s">
        <v>27</v>
      </c>
      <c r="E59" s="8" t="s">
        <v>101</v>
      </c>
      <c r="F59" s="8" t="s">
        <v>106</v>
      </c>
      <c r="G59" s="9">
        <v>0</v>
      </c>
      <c r="H59" s="9">
        <v>0</v>
      </c>
      <c r="I59" s="9">
        <v>0</v>
      </c>
      <c r="J59" s="9">
        <v>4000</v>
      </c>
      <c r="K59" s="25">
        <v>4000</v>
      </c>
    </row>
    <row r="60" spans="1:11" x14ac:dyDescent="0.25">
      <c r="A60" s="24" t="s">
        <v>18</v>
      </c>
      <c r="B60" s="8" t="s">
        <v>9</v>
      </c>
      <c r="C60" s="8" t="s">
        <v>15</v>
      </c>
      <c r="D60" s="8" t="s">
        <v>27</v>
      </c>
      <c r="E60" s="8" t="s">
        <v>101</v>
      </c>
      <c r="F60" s="8" t="s">
        <v>106</v>
      </c>
      <c r="G60" s="9">
        <v>0</v>
      </c>
      <c r="H60" s="9">
        <v>0</v>
      </c>
      <c r="I60" s="9">
        <v>1500</v>
      </c>
      <c r="J60" s="9">
        <v>0</v>
      </c>
      <c r="K60" s="25">
        <v>1500</v>
      </c>
    </row>
    <row r="61" spans="1:11" ht="15.75" thickBot="1" x14ac:dyDescent="0.3">
      <c r="A61" s="26" t="s">
        <v>19</v>
      </c>
      <c r="B61" s="27" t="s">
        <v>9</v>
      </c>
      <c r="C61" s="27" t="s">
        <v>15</v>
      </c>
      <c r="D61" s="27" t="s">
        <v>27</v>
      </c>
      <c r="E61" s="27" t="s">
        <v>101</v>
      </c>
      <c r="F61" s="27" t="s">
        <v>106</v>
      </c>
      <c r="G61" s="28">
        <v>0</v>
      </c>
      <c r="H61" s="28">
        <v>0</v>
      </c>
      <c r="I61" s="28">
        <v>1000</v>
      </c>
      <c r="J61" s="28">
        <v>0</v>
      </c>
      <c r="K61" s="29">
        <v>1000</v>
      </c>
    </row>
    <row r="62" spans="1:11" ht="15.75" thickBot="1" x14ac:dyDescent="0.3">
      <c r="K62" s="35">
        <f>SUM(K59:K61)</f>
        <v>6500</v>
      </c>
    </row>
    <row r="65" spans="10:11" x14ac:dyDescent="0.25">
      <c r="J65" s="17" t="s">
        <v>160</v>
      </c>
      <c r="K65" s="16">
        <f>+K62+K55+K13</f>
        <v>206400.174681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47E1F-E161-4AAA-BB35-DD2A5EB1332B}">
  <dimension ref="A1:L11"/>
  <sheetViews>
    <sheetView workbookViewId="0">
      <selection activeCell="G16" sqref="G16"/>
    </sheetView>
  </sheetViews>
  <sheetFormatPr baseColWidth="10" defaultRowHeight="15" x14ac:dyDescent="0.25"/>
  <cols>
    <col min="1" max="1" width="17.28515625" customWidth="1"/>
    <col min="2" max="2" width="16" customWidth="1"/>
    <col min="3" max="5" width="11.42578125" style="1"/>
    <col min="7" max="7" width="31.140625" customWidth="1"/>
    <col min="8" max="8" width="50.7109375" customWidth="1"/>
    <col min="10" max="12" width="11.42578125" style="1"/>
  </cols>
  <sheetData>
    <row r="1" spans="1:12" ht="23.25" x14ac:dyDescent="0.25">
      <c r="A1" s="12" t="s">
        <v>156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23.25" x14ac:dyDescent="0.25">
      <c r="A2" s="12" t="s">
        <v>94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15.75" x14ac:dyDescent="0.25">
      <c r="A3" s="3" t="s">
        <v>23</v>
      </c>
      <c r="B3" s="3" t="s">
        <v>24</v>
      </c>
      <c r="C3" s="4" t="s">
        <v>4</v>
      </c>
      <c r="D3" s="4" t="s">
        <v>5</v>
      </c>
      <c r="E3" s="4" t="s">
        <v>6</v>
      </c>
      <c r="G3" s="3" t="s">
        <v>95</v>
      </c>
      <c r="H3" s="3" t="s">
        <v>28</v>
      </c>
      <c r="I3" s="4" t="s">
        <v>4</v>
      </c>
      <c r="J3" s="4" t="s">
        <v>5</v>
      </c>
      <c r="K3" s="3" t="s">
        <v>6</v>
      </c>
      <c r="L3"/>
    </row>
    <row r="4" spans="1:12" x14ac:dyDescent="0.25">
      <c r="A4" s="8" t="s">
        <v>25</v>
      </c>
      <c r="B4" s="8" t="s">
        <v>26</v>
      </c>
      <c r="C4" s="9">
        <v>0</v>
      </c>
      <c r="D4" s="9">
        <v>8099</v>
      </c>
      <c r="E4" s="9">
        <v>8099</v>
      </c>
      <c r="G4" s="8" t="s">
        <v>29</v>
      </c>
      <c r="H4" s="8" t="s">
        <v>30</v>
      </c>
      <c r="I4" s="9">
        <v>0</v>
      </c>
      <c r="J4" s="9">
        <v>8099</v>
      </c>
      <c r="K4" s="9">
        <v>8099</v>
      </c>
      <c r="L4"/>
    </row>
    <row r="5" spans="1:12" x14ac:dyDescent="0.25">
      <c r="A5" s="8" t="s">
        <v>27</v>
      </c>
      <c r="B5" s="8" t="s">
        <v>26</v>
      </c>
      <c r="C5" s="9">
        <v>911.93422499999997</v>
      </c>
      <c r="D5" s="9">
        <v>3197.13</v>
      </c>
      <c r="E5" s="9">
        <v>4109.0642250000001</v>
      </c>
      <c r="G5" s="8" t="s">
        <v>31</v>
      </c>
      <c r="H5" s="8" t="s">
        <v>32</v>
      </c>
      <c r="I5" s="9">
        <v>0</v>
      </c>
      <c r="J5" s="9">
        <v>3197.13</v>
      </c>
      <c r="K5" s="9">
        <v>3197.13</v>
      </c>
      <c r="L5"/>
    </row>
    <row r="6" spans="1:12" ht="15.75" x14ac:dyDescent="0.25">
      <c r="A6" s="3" t="s">
        <v>6</v>
      </c>
      <c r="B6" s="3"/>
      <c r="C6" s="4">
        <v>911.93422499999997</v>
      </c>
      <c r="D6" s="4">
        <v>11296.13</v>
      </c>
      <c r="E6" s="4">
        <v>12208.064225</v>
      </c>
      <c r="G6" s="8" t="s">
        <v>33</v>
      </c>
      <c r="H6" s="8" t="s">
        <v>32</v>
      </c>
      <c r="I6" s="9">
        <v>911.93422499999997</v>
      </c>
      <c r="J6" s="9">
        <v>0</v>
      </c>
      <c r="K6" s="9">
        <v>911.93422499999997</v>
      </c>
      <c r="L6"/>
    </row>
    <row r="7" spans="1:12" ht="15.75" x14ac:dyDescent="0.25">
      <c r="G7" s="4" t="s">
        <v>6</v>
      </c>
      <c r="H7" s="4"/>
      <c r="I7" s="4">
        <f>SUM(I4:I6)</f>
        <v>911.93422499999997</v>
      </c>
      <c r="J7" s="4">
        <f>SUM(J4:J6)</f>
        <v>11296.130000000001</v>
      </c>
      <c r="K7" s="4">
        <f>SUM(K4:K6)</f>
        <v>12208.064225000002</v>
      </c>
    </row>
    <row r="8" spans="1:12" ht="15.75" x14ac:dyDescent="0.25">
      <c r="A8" s="3" t="s">
        <v>1</v>
      </c>
      <c r="B8" s="3" t="s">
        <v>4</v>
      </c>
      <c r="C8" s="4" t="s">
        <v>5</v>
      </c>
      <c r="D8" s="4" t="s">
        <v>6</v>
      </c>
    </row>
    <row r="9" spans="1:12" x14ac:dyDescent="0.25">
      <c r="A9" s="8" t="s">
        <v>34</v>
      </c>
      <c r="B9" s="9">
        <v>0</v>
      </c>
      <c r="C9" s="9">
        <v>8099</v>
      </c>
      <c r="D9" s="9">
        <v>8099</v>
      </c>
    </row>
    <row r="10" spans="1:12" x14ac:dyDescent="0.25">
      <c r="A10" s="8" t="s">
        <v>35</v>
      </c>
      <c r="B10" s="9">
        <v>911.93422499999997</v>
      </c>
      <c r="C10" s="9">
        <v>3197.13</v>
      </c>
      <c r="D10" s="9">
        <v>4109.0642250000001</v>
      </c>
    </row>
    <row r="11" spans="1:12" ht="15.75" x14ac:dyDescent="0.25">
      <c r="A11" s="3" t="s">
        <v>6</v>
      </c>
      <c r="B11" s="3">
        <v>911.93422499999997</v>
      </c>
      <c r="C11" s="4">
        <v>11296.13</v>
      </c>
      <c r="D11" s="4">
        <v>12208.064225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C0694-9D45-4436-9E4A-E3B224E79567}">
  <dimension ref="A1:O35"/>
  <sheetViews>
    <sheetView tabSelected="1" topLeftCell="B19" workbookViewId="0">
      <selection activeCell="H29" sqref="H29"/>
    </sheetView>
  </sheetViews>
  <sheetFormatPr baseColWidth="10" defaultRowHeight="15" x14ac:dyDescent="0.25"/>
  <cols>
    <col min="1" max="1" width="63.85546875" customWidth="1"/>
    <col min="2" max="2" width="14" customWidth="1"/>
    <col min="3" max="3" width="14.42578125" customWidth="1"/>
    <col min="4" max="4" width="15" customWidth="1"/>
    <col min="5" max="5" width="15.42578125" customWidth="1"/>
    <col min="6" max="6" width="12.140625" bestFit="1" customWidth="1"/>
    <col min="9" max="9" width="22" customWidth="1"/>
    <col min="10" max="10" width="16.5703125" customWidth="1"/>
    <col min="11" max="11" width="17.85546875" customWidth="1"/>
    <col min="12" max="12" width="15.7109375" customWidth="1"/>
    <col min="13" max="13" width="17.42578125" customWidth="1"/>
    <col min="14" max="14" width="14.7109375" customWidth="1"/>
  </cols>
  <sheetData>
    <row r="1" spans="1:15" x14ac:dyDescent="0.25">
      <c r="A1" s="13" t="s">
        <v>157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5" ht="15.75" x14ac:dyDescent="0.25">
      <c r="A3" s="3" t="s">
        <v>36</v>
      </c>
      <c r="B3" s="3" t="s">
        <v>37</v>
      </c>
      <c r="C3" s="3" t="s">
        <v>38</v>
      </c>
      <c r="D3" s="3" t="s">
        <v>39</v>
      </c>
      <c r="E3" s="3" t="s">
        <v>40</v>
      </c>
      <c r="F3" s="3" t="s">
        <v>6</v>
      </c>
      <c r="G3" s="2"/>
      <c r="H3" s="2"/>
      <c r="I3" s="3" t="s">
        <v>72</v>
      </c>
      <c r="J3" s="3" t="s">
        <v>37</v>
      </c>
      <c r="K3" s="3" t="s">
        <v>38</v>
      </c>
      <c r="L3" s="3" t="s">
        <v>39</v>
      </c>
      <c r="M3" s="3" t="s">
        <v>40</v>
      </c>
      <c r="N3" s="3" t="s">
        <v>6</v>
      </c>
    </row>
    <row r="4" spans="1:15" x14ac:dyDescent="0.25">
      <c r="A4" s="8" t="s">
        <v>41</v>
      </c>
      <c r="B4" s="8">
        <v>99744</v>
      </c>
      <c r="C4" s="8"/>
      <c r="D4" s="8"/>
      <c r="E4" s="8"/>
      <c r="F4" s="8">
        <v>99744</v>
      </c>
      <c r="I4" s="8" t="s">
        <v>75</v>
      </c>
      <c r="J4" s="9">
        <v>122194</v>
      </c>
      <c r="K4" s="9">
        <v>874.94756900000004</v>
      </c>
      <c r="L4" s="9">
        <v>31050</v>
      </c>
      <c r="M4" s="9">
        <v>186950</v>
      </c>
      <c r="N4" s="9">
        <v>341068.94756900001</v>
      </c>
    </row>
    <row r="5" spans="1:15" x14ac:dyDescent="0.25">
      <c r="A5" s="8" t="s">
        <v>42</v>
      </c>
      <c r="B5" s="8"/>
      <c r="C5" s="8"/>
      <c r="D5" s="8"/>
      <c r="E5" s="8">
        <v>70000</v>
      </c>
      <c r="F5" s="8">
        <v>70000</v>
      </c>
      <c r="I5" s="8" t="s">
        <v>73</v>
      </c>
      <c r="J5" s="9">
        <v>15500</v>
      </c>
      <c r="K5" s="9"/>
      <c r="L5" s="9"/>
      <c r="M5" s="9"/>
      <c r="N5" s="9">
        <v>15500</v>
      </c>
    </row>
    <row r="6" spans="1:15" x14ac:dyDescent="0.25">
      <c r="A6" s="8" t="s">
        <v>43</v>
      </c>
      <c r="B6" s="8"/>
      <c r="C6" s="8"/>
      <c r="D6" s="8"/>
      <c r="E6" s="8">
        <v>55000</v>
      </c>
      <c r="F6" s="8">
        <v>55000</v>
      </c>
      <c r="I6" s="8" t="s">
        <v>74</v>
      </c>
      <c r="J6" s="9">
        <v>5000</v>
      </c>
      <c r="K6" s="9"/>
      <c r="L6" s="9"/>
      <c r="M6" s="9"/>
      <c r="N6" s="9">
        <v>5000</v>
      </c>
    </row>
    <row r="7" spans="1:15" ht="15.75" x14ac:dyDescent="0.25">
      <c r="A7" s="8" t="s">
        <v>44</v>
      </c>
      <c r="B7" s="8"/>
      <c r="C7" s="8"/>
      <c r="D7" s="8"/>
      <c r="E7" s="8">
        <v>31500</v>
      </c>
      <c r="F7" s="8">
        <v>31500</v>
      </c>
      <c r="I7" s="3" t="s">
        <v>6</v>
      </c>
      <c r="J7" s="4">
        <v>142694</v>
      </c>
      <c r="K7" s="4">
        <v>874.94756900000004</v>
      </c>
      <c r="L7" s="4">
        <v>31050</v>
      </c>
      <c r="M7" s="4">
        <v>186950</v>
      </c>
      <c r="N7" s="4">
        <v>361568.94756900001</v>
      </c>
    </row>
    <row r="8" spans="1:15" x14ac:dyDescent="0.25">
      <c r="A8" s="8" t="s">
        <v>45</v>
      </c>
      <c r="B8" s="8"/>
      <c r="C8" s="8"/>
      <c r="D8" s="8"/>
      <c r="E8" s="8">
        <v>20000</v>
      </c>
      <c r="F8" s="8">
        <v>20000</v>
      </c>
    </row>
    <row r="9" spans="1:15" ht="15.75" x14ac:dyDescent="0.25">
      <c r="A9" s="8" t="s">
        <v>46</v>
      </c>
      <c r="B9" s="8">
        <v>15000</v>
      </c>
      <c r="C9" s="8"/>
      <c r="D9" s="8"/>
      <c r="E9" s="8"/>
      <c r="F9" s="8">
        <v>15000</v>
      </c>
      <c r="I9" s="3" t="s">
        <v>76</v>
      </c>
      <c r="J9" s="3" t="s">
        <v>37</v>
      </c>
      <c r="K9" s="3" t="s">
        <v>38</v>
      </c>
      <c r="L9" s="3" t="s">
        <v>39</v>
      </c>
      <c r="M9" s="3" t="s">
        <v>40</v>
      </c>
      <c r="N9" s="3" t="s">
        <v>6</v>
      </c>
    </row>
    <row r="10" spans="1:15" x14ac:dyDescent="0.25">
      <c r="A10" s="8" t="s">
        <v>47</v>
      </c>
      <c r="B10" s="8">
        <v>10000</v>
      </c>
      <c r="C10" s="8"/>
      <c r="D10" s="8"/>
      <c r="E10" s="8"/>
      <c r="F10" s="8">
        <v>10000</v>
      </c>
      <c r="I10" s="8" t="s">
        <v>78</v>
      </c>
      <c r="J10" s="9">
        <v>101444</v>
      </c>
      <c r="K10" s="9"/>
      <c r="L10" s="9">
        <v>600</v>
      </c>
      <c r="M10" s="9">
        <v>178000</v>
      </c>
      <c r="N10" s="9">
        <v>280044</v>
      </c>
      <c r="O10">
        <f>+N10/N12</f>
        <v>0.77452447695762872</v>
      </c>
    </row>
    <row r="11" spans="1:15" x14ac:dyDescent="0.25">
      <c r="A11" s="8" t="s">
        <v>48</v>
      </c>
      <c r="B11" s="8"/>
      <c r="C11" s="8"/>
      <c r="D11" s="8"/>
      <c r="E11" s="8">
        <v>8400</v>
      </c>
      <c r="F11" s="8">
        <v>8400</v>
      </c>
      <c r="I11" s="8" t="s">
        <v>77</v>
      </c>
      <c r="J11" s="9">
        <v>41250</v>
      </c>
      <c r="K11" s="9">
        <v>874.94756900000004</v>
      </c>
      <c r="L11" s="9">
        <v>30450</v>
      </c>
      <c r="M11" s="9">
        <v>8950</v>
      </c>
      <c r="N11" s="9">
        <v>81524.947569000011</v>
      </c>
      <c r="O11">
        <f>+N11/N12</f>
        <v>0.22547552304237131</v>
      </c>
    </row>
    <row r="12" spans="1:15" ht="15.75" x14ac:dyDescent="0.25">
      <c r="A12" s="8" t="s">
        <v>49</v>
      </c>
      <c r="B12" s="8"/>
      <c r="C12" s="8"/>
      <c r="D12" s="8">
        <v>8000</v>
      </c>
      <c r="E12" s="8"/>
      <c r="F12" s="8">
        <v>8000</v>
      </c>
      <c r="I12" s="3" t="s">
        <v>6</v>
      </c>
      <c r="J12" s="4">
        <v>142694</v>
      </c>
      <c r="K12" s="4">
        <v>874.94756900000004</v>
      </c>
      <c r="L12" s="4">
        <v>31050</v>
      </c>
      <c r="M12" s="4">
        <v>186950</v>
      </c>
      <c r="N12" s="4">
        <v>361568.94756900001</v>
      </c>
    </row>
    <row r="13" spans="1:15" x14ac:dyDescent="0.25">
      <c r="A13" s="8" t="s">
        <v>50</v>
      </c>
      <c r="B13" s="8"/>
      <c r="C13" s="8"/>
      <c r="D13" s="8">
        <v>5000</v>
      </c>
      <c r="E13" s="8"/>
      <c r="F13" s="8">
        <v>5000</v>
      </c>
    </row>
    <row r="14" spans="1:15" x14ac:dyDescent="0.25">
      <c r="A14" s="8" t="s">
        <v>51</v>
      </c>
      <c r="B14" s="8">
        <v>5000</v>
      </c>
      <c r="C14" s="8"/>
      <c r="D14" s="8"/>
      <c r="E14" s="8"/>
      <c r="F14" s="8">
        <v>5000</v>
      </c>
    </row>
    <row r="15" spans="1:15" ht="15.75" x14ac:dyDescent="0.25">
      <c r="A15" s="8" t="s">
        <v>52</v>
      </c>
      <c r="B15" s="8"/>
      <c r="C15" s="8"/>
      <c r="D15" s="8">
        <v>5000</v>
      </c>
      <c r="E15" s="8"/>
      <c r="F15" s="8">
        <v>5000</v>
      </c>
      <c r="I15" s="3" t="s">
        <v>79</v>
      </c>
      <c r="J15" s="3" t="s">
        <v>37</v>
      </c>
      <c r="K15" s="3" t="s">
        <v>38</v>
      </c>
      <c r="L15" s="3" t="s">
        <v>39</v>
      </c>
      <c r="M15" s="3" t="s">
        <v>40</v>
      </c>
      <c r="N15" s="3" t="s">
        <v>6</v>
      </c>
    </row>
    <row r="16" spans="1:15" x14ac:dyDescent="0.25">
      <c r="A16" s="8" t="s">
        <v>53</v>
      </c>
      <c r="B16" s="8">
        <v>5000</v>
      </c>
      <c r="C16" s="8"/>
      <c r="D16" s="8"/>
      <c r="E16" s="8"/>
      <c r="F16" s="8">
        <v>5000</v>
      </c>
      <c r="I16" s="8" t="s">
        <v>80</v>
      </c>
      <c r="J16" s="9">
        <v>141694</v>
      </c>
      <c r="K16" s="9"/>
      <c r="L16" s="9">
        <v>3300</v>
      </c>
      <c r="M16" s="9">
        <v>90350</v>
      </c>
      <c r="N16" s="9">
        <v>235344</v>
      </c>
    </row>
    <row r="17" spans="1:14" x14ac:dyDescent="0.25">
      <c r="A17" s="8" t="s">
        <v>54</v>
      </c>
      <c r="B17" s="8">
        <v>4200</v>
      </c>
      <c r="C17" s="8"/>
      <c r="D17" s="8"/>
      <c r="E17" s="8"/>
      <c r="F17" s="8">
        <v>4200</v>
      </c>
      <c r="I17" s="8" t="s">
        <v>81</v>
      </c>
      <c r="J17" s="9">
        <v>500</v>
      </c>
      <c r="K17" s="9">
        <v>874.94756900000004</v>
      </c>
      <c r="L17" s="9">
        <v>27750</v>
      </c>
      <c r="M17" s="9">
        <v>41600</v>
      </c>
      <c r="N17" s="9">
        <v>70724.947568999996</v>
      </c>
    </row>
    <row r="18" spans="1:14" x14ac:dyDescent="0.25">
      <c r="A18" s="8" t="s">
        <v>55</v>
      </c>
      <c r="B18" s="8"/>
      <c r="C18" s="8"/>
      <c r="D18" s="8">
        <v>4000</v>
      </c>
      <c r="E18" s="8"/>
      <c r="F18" s="8">
        <v>4000</v>
      </c>
      <c r="I18" s="8" t="s">
        <v>82</v>
      </c>
      <c r="J18" s="9">
        <v>500</v>
      </c>
      <c r="K18" s="9"/>
      <c r="L18" s="9"/>
      <c r="M18" s="9">
        <v>55000</v>
      </c>
      <c r="N18" s="9">
        <v>55500</v>
      </c>
    </row>
    <row r="19" spans="1:14" ht="15.75" x14ac:dyDescent="0.25">
      <c r="A19" s="8" t="s">
        <v>56</v>
      </c>
      <c r="B19" s="8"/>
      <c r="C19" s="8"/>
      <c r="D19" s="8">
        <v>4000</v>
      </c>
      <c r="E19" s="8"/>
      <c r="F19" s="8">
        <v>4000</v>
      </c>
      <c r="I19" s="3" t="s">
        <v>6</v>
      </c>
      <c r="J19" s="4">
        <v>142694</v>
      </c>
      <c r="K19" s="4">
        <v>874.94756900000004</v>
      </c>
      <c r="L19" s="4">
        <v>31050</v>
      </c>
      <c r="M19" s="4">
        <v>186950</v>
      </c>
      <c r="N19" s="4">
        <v>361568.94756900001</v>
      </c>
    </row>
    <row r="20" spans="1:14" x14ac:dyDescent="0.25">
      <c r="A20" s="8" t="s">
        <v>57</v>
      </c>
      <c r="B20" s="8"/>
      <c r="C20" s="8"/>
      <c r="D20" s="8">
        <v>1800</v>
      </c>
      <c r="E20" s="8"/>
      <c r="F20" s="8">
        <v>1800</v>
      </c>
    </row>
    <row r="21" spans="1:14" x14ac:dyDescent="0.25">
      <c r="A21" s="8" t="s">
        <v>58</v>
      </c>
      <c r="B21" s="8">
        <v>1700</v>
      </c>
      <c r="C21" s="8"/>
      <c r="D21" s="8"/>
      <c r="E21" s="8"/>
      <c r="F21" s="8">
        <v>1700</v>
      </c>
    </row>
    <row r="22" spans="1:14" ht="15.75" x14ac:dyDescent="0.25">
      <c r="A22" s="8" t="s">
        <v>59</v>
      </c>
      <c r="B22" s="8"/>
      <c r="C22" s="8"/>
      <c r="D22" s="8">
        <v>1500</v>
      </c>
      <c r="E22" s="8"/>
      <c r="F22" s="8">
        <v>1500</v>
      </c>
      <c r="I22" s="3" t="s">
        <v>83</v>
      </c>
      <c r="J22" s="3" t="s">
        <v>37</v>
      </c>
      <c r="K22" s="3" t="s">
        <v>38</v>
      </c>
      <c r="L22" s="3" t="s">
        <v>39</v>
      </c>
      <c r="M22" s="3" t="s">
        <v>40</v>
      </c>
      <c r="N22" s="3" t="s">
        <v>6</v>
      </c>
    </row>
    <row r="23" spans="1:14" x14ac:dyDescent="0.25">
      <c r="A23" s="8" t="s">
        <v>60</v>
      </c>
      <c r="B23" s="8"/>
      <c r="C23" s="8"/>
      <c r="D23" s="8"/>
      <c r="E23" s="8">
        <v>1500</v>
      </c>
      <c r="F23" s="8">
        <v>1500</v>
      </c>
      <c r="I23" s="8" t="s">
        <v>84</v>
      </c>
      <c r="J23" s="9">
        <v>500</v>
      </c>
      <c r="K23" s="9">
        <v>874.94756900000004</v>
      </c>
      <c r="L23" s="9">
        <v>1950</v>
      </c>
      <c r="M23" s="9">
        <v>101500</v>
      </c>
      <c r="N23" s="9">
        <v>104824.947569</v>
      </c>
    </row>
    <row r="24" spans="1:14" x14ac:dyDescent="0.25">
      <c r="A24" s="8" t="s">
        <v>61</v>
      </c>
      <c r="B24" s="8"/>
      <c r="C24" s="8"/>
      <c r="D24" s="8">
        <v>1000</v>
      </c>
      <c r="E24" s="8"/>
      <c r="F24" s="8">
        <v>1000</v>
      </c>
      <c r="I24" s="8" t="s">
        <v>85</v>
      </c>
      <c r="J24" s="9">
        <v>99744</v>
      </c>
      <c r="K24" s="9"/>
      <c r="L24" s="9">
        <v>500</v>
      </c>
      <c r="M24" s="9">
        <v>1700</v>
      </c>
      <c r="N24" s="9">
        <v>101944</v>
      </c>
    </row>
    <row r="25" spans="1:14" x14ac:dyDescent="0.25">
      <c r="A25" s="8" t="s">
        <v>62</v>
      </c>
      <c r="B25" s="8"/>
      <c r="C25" s="8">
        <v>874.95</v>
      </c>
      <c r="D25" s="8"/>
      <c r="E25" s="8"/>
      <c r="F25" s="8">
        <v>874.95</v>
      </c>
      <c r="I25" s="8" t="s">
        <v>86</v>
      </c>
      <c r="J25" s="9">
        <v>1700</v>
      </c>
      <c r="K25" s="9"/>
      <c r="L25" s="9">
        <v>1000</v>
      </c>
      <c r="M25" s="9">
        <v>55000</v>
      </c>
      <c r="N25" s="9">
        <v>57700</v>
      </c>
    </row>
    <row r="26" spans="1:14" x14ac:dyDescent="0.25">
      <c r="A26" s="8" t="s">
        <v>63</v>
      </c>
      <c r="B26" s="8">
        <v>600</v>
      </c>
      <c r="C26" s="8"/>
      <c r="D26" s="8"/>
      <c r="E26" s="8"/>
      <c r="F26" s="8">
        <v>600</v>
      </c>
      <c r="I26" s="8" t="s">
        <v>87</v>
      </c>
      <c r="J26" s="9"/>
      <c r="K26" s="9"/>
      <c r="L26" s="9">
        <v>26100</v>
      </c>
      <c r="M26" s="9">
        <v>8400</v>
      </c>
      <c r="N26" s="9">
        <v>34500</v>
      </c>
    </row>
    <row r="27" spans="1:14" x14ac:dyDescent="0.25">
      <c r="A27" s="8" t="s">
        <v>64</v>
      </c>
      <c r="B27" s="8"/>
      <c r="C27" s="8"/>
      <c r="D27" s="8">
        <v>500</v>
      </c>
      <c r="E27" s="8"/>
      <c r="F27" s="8">
        <v>500</v>
      </c>
      <c r="I27" s="8" t="s">
        <v>88</v>
      </c>
      <c r="J27" s="9">
        <v>25150</v>
      </c>
      <c r="K27" s="9"/>
      <c r="L27" s="9">
        <v>1500</v>
      </c>
      <c r="M27" s="9"/>
      <c r="N27" s="9">
        <v>26650</v>
      </c>
    </row>
    <row r="28" spans="1:14" x14ac:dyDescent="0.25">
      <c r="A28" s="8" t="s">
        <v>65</v>
      </c>
      <c r="B28" s="8">
        <v>500</v>
      </c>
      <c r="C28" s="8"/>
      <c r="D28" s="8"/>
      <c r="E28" s="8"/>
      <c r="F28" s="8">
        <v>500</v>
      </c>
      <c r="I28" s="8" t="s">
        <v>89</v>
      </c>
      <c r="J28" s="9"/>
      <c r="K28" s="9"/>
      <c r="L28" s="9"/>
      <c r="M28" s="9">
        <v>20000</v>
      </c>
      <c r="N28" s="9">
        <v>20000</v>
      </c>
    </row>
    <row r="29" spans="1:14" x14ac:dyDescent="0.25">
      <c r="A29" s="8" t="s">
        <v>66</v>
      </c>
      <c r="B29" s="8">
        <v>500</v>
      </c>
      <c r="C29" s="8"/>
      <c r="D29" s="8"/>
      <c r="E29" s="8"/>
      <c r="F29" s="8">
        <v>500</v>
      </c>
      <c r="I29" s="8" t="s">
        <v>90</v>
      </c>
      <c r="J29" s="9">
        <v>15000</v>
      </c>
      <c r="K29" s="9"/>
      <c r="L29" s="9"/>
      <c r="M29" s="9"/>
      <c r="N29" s="9">
        <v>15000</v>
      </c>
    </row>
    <row r="30" spans="1:14" x14ac:dyDescent="0.25">
      <c r="A30" s="8" t="s">
        <v>67</v>
      </c>
      <c r="B30" s="8">
        <v>450</v>
      </c>
      <c r="C30" s="8"/>
      <c r="D30" s="8"/>
      <c r="E30" s="8"/>
      <c r="F30" s="8">
        <v>450</v>
      </c>
      <c r="I30" s="8" t="s">
        <v>91</v>
      </c>
      <c r="J30" s="9">
        <v>600</v>
      </c>
      <c r="K30" s="9"/>
      <c r="L30" s="9"/>
      <c r="M30" s="9"/>
      <c r="N30" s="9">
        <v>600</v>
      </c>
    </row>
    <row r="31" spans="1:14" x14ac:dyDescent="0.25">
      <c r="A31" s="8" t="s">
        <v>68</v>
      </c>
      <c r="B31" s="8"/>
      <c r="C31" s="8"/>
      <c r="D31" s="8"/>
      <c r="E31" s="8">
        <v>350</v>
      </c>
      <c r="F31" s="8">
        <v>350</v>
      </c>
      <c r="I31" s="8" t="s">
        <v>92</v>
      </c>
      <c r="J31" s="9"/>
      <c r="K31" s="9"/>
      <c r="L31" s="9"/>
      <c r="M31" s="9">
        <v>350</v>
      </c>
      <c r="N31" s="9">
        <v>350</v>
      </c>
    </row>
    <row r="32" spans="1:14" ht="15.75" x14ac:dyDescent="0.25">
      <c r="A32" s="8" t="s">
        <v>69</v>
      </c>
      <c r="B32" s="8"/>
      <c r="C32" s="8"/>
      <c r="D32" s="8"/>
      <c r="E32" s="8">
        <v>200</v>
      </c>
      <c r="F32" s="8">
        <v>200</v>
      </c>
      <c r="I32" s="3" t="s">
        <v>6</v>
      </c>
      <c r="J32" s="4">
        <v>142694</v>
      </c>
      <c r="K32" s="4">
        <v>874.94756900000004</v>
      </c>
      <c r="L32" s="4">
        <v>31050</v>
      </c>
      <c r="M32" s="4">
        <v>186950</v>
      </c>
      <c r="N32" s="4">
        <v>361568.94756900001</v>
      </c>
    </row>
    <row r="33" spans="1:6" x14ac:dyDescent="0.25">
      <c r="A33" s="8" t="s">
        <v>70</v>
      </c>
      <c r="B33" s="8"/>
      <c r="C33" s="8"/>
      <c r="D33" s="8">
        <v>150</v>
      </c>
      <c r="E33" s="8"/>
      <c r="F33" s="8">
        <v>150</v>
      </c>
    </row>
    <row r="34" spans="1:6" x14ac:dyDescent="0.25">
      <c r="A34" s="8" t="s">
        <v>71</v>
      </c>
      <c r="B34" s="8"/>
      <c r="C34" s="8"/>
      <c r="D34" s="8">
        <v>100</v>
      </c>
      <c r="E34" s="8"/>
      <c r="F34" s="8">
        <v>100</v>
      </c>
    </row>
    <row r="35" spans="1:6" ht="15.75" x14ac:dyDescent="0.25">
      <c r="A35" s="3" t="s">
        <v>6</v>
      </c>
      <c r="B35" s="4">
        <v>142694</v>
      </c>
      <c r="C35" s="3" t="s">
        <v>162</v>
      </c>
      <c r="D35" s="4">
        <v>31050</v>
      </c>
      <c r="E35" s="4">
        <v>186950</v>
      </c>
      <c r="F35" s="36">
        <v>361568.95</v>
      </c>
    </row>
  </sheetData>
  <sortState xmlns:xlrd2="http://schemas.microsoft.com/office/spreadsheetml/2017/richdata2" ref="I16:N18">
    <sortCondition descending="1" ref="N16:N18"/>
  </sortState>
  <mergeCells count="1">
    <mergeCell ref="A1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Redescuento</vt:lpstr>
      <vt:lpstr>TABLA</vt:lpstr>
      <vt:lpstr>Credito Directo</vt:lpstr>
      <vt:lpstr>Pipeline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HERNANDO ZAPATA ARANGO</dc:creator>
  <cp:lastModifiedBy>FREDY VIVAS HERNANDEZ</cp:lastModifiedBy>
  <dcterms:created xsi:type="dcterms:W3CDTF">2021-12-15T15:23:37Z</dcterms:created>
  <dcterms:modified xsi:type="dcterms:W3CDTF">2021-12-15T22:17:18Z</dcterms:modified>
</cp:coreProperties>
</file>